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March 2021\March_Report_Publication_Tables\"/>
    </mc:Choice>
  </mc:AlternateContent>
  <xr:revisionPtr revIDLastSave="0" documentId="8_{88F6396A-02B6-4641-95CE-7275261C34C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E-1Left" sheetId="1" r:id="rId1"/>
  </sheets>
  <definedNames>
    <definedName name="_xlnm.Print_Area" localSheetId="0">'Table E-1Left'!$A$1:$J$117</definedName>
    <definedName name="_xlnm.Print_Titles" localSheetId="0">'Table E-1Left'!$1:$5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R104" i="1"/>
  <c r="Q104" i="1"/>
  <c r="P104" i="1"/>
  <c r="O104" i="1"/>
  <c r="N104" i="1"/>
  <c r="M104" i="1"/>
  <c r="L104" i="1"/>
  <c r="K104" i="1"/>
  <c r="L103" i="1"/>
  <c r="L102" i="1"/>
  <c r="L101" i="1"/>
  <c r="L100" i="1"/>
  <c r="L99" i="1"/>
  <c r="L98" i="1"/>
  <c r="L97" i="1"/>
  <c r="L96" i="1"/>
  <c r="R95" i="1"/>
  <c r="Q95" i="1"/>
  <c r="P95" i="1"/>
  <c r="O95" i="1"/>
  <c r="N95" i="1"/>
  <c r="M95" i="1"/>
  <c r="L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 s="1"/>
  <c r="R79" i="1"/>
  <c r="Q79" i="1"/>
  <c r="P79" i="1"/>
  <c r="O79" i="1"/>
  <c r="N79" i="1"/>
  <c r="M79" i="1"/>
  <c r="K79" i="1"/>
  <c r="L78" i="1"/>
  <c r="L77" i="1"/>
  <c r="L76" i="1"/>
  <c r="L75" i="1"/>
  <c r="L74" i="1"/>
  <c r="L73" i="1"/>
  <c r="L72" i="1"/>
  <c r="L71" i="1"/>
  <c r="L68" i="1" s="1"/>
  <c r="L70" i="1"/>
  <c r="L69" i="1"/>
  <c r="R68" i="1"/>
  <c r="Q68" i="1"/>
  <c r="P68" i="1"/>
  <c r="O68" i="1"/>
  <c r="N68" i="1"/>
  <c r="M68" i="1"/>
  <c r="K68" i="1"/>
  <c r="L67" i="1"/>
  <c r="L66" i="1"/>
  <c r="L65" i="1"/>
  <c r="L64" i="1"/>
  <c r="L63" i="1"/>
  <c r="L62" i="1"/>
  <c r="L61" i="1"/>
  <c r="R60" i="1"/>
  <c r="Q60" i="1"/>
  <c r="P60" i="1"/>
  <c r="O60" i="1"/>
  <c r="N60" i="1"/>
  <c r="M60" i="1"/>
  <c r="L60" i="1"/>
  <c r="K60" i="1"/>
  <c r="L59" i="1"/>
  <c r="L58" i="1"/>
  <c r="L57" i="1"/>
  <c r="L56" i="1"/>
  <c r="L55" i="1"/>
  <c r="L54" i="1"/>
  <c r="L53" i="1"/>
  <c r="L50" i="1" s="1"/>
  <c r="L52" i="1"/>
  <c r="L51" i="1"/>
  <c r="R50" i="1"/>
  <c r="Q50" i="1"/>
  <c r="P50" i="1"/>
  <c r="O50" i="1"/>
  <c r="N50" i="1"/>
  <c r="M50" i="1"/>
  <c r="K50" i="1"/>
  <c r="L49" i="1"/>
  <c r="L48" i="1"/>
  <c r="L47" i="1"/>
  <c r="L46" i="1"/>
  <c r="L45" i="1"/>
  <c r="L44" i="1"/>
  <c r="L43" i="1"/>
  <c r="L42" i="1"/>
  <c r="L41" i="1"/>
  <c r="L40" i="1" s="1"/>
  <c r="R40" i="1"/>
  <c r="R7" i="1" s="1"/>
  <c r="Q40" i="1"/>
  <c r="P40" i="1"/>
  <c r="O40" i="1"/>
  <c r="N40" i="1"/>
  <c r="N7" i="1" s="1"/>
  <c r="M40" i="1"/>
  <c r="K40" i="1"/>
  <c r="L39" i="1"/>
  <c r="L38" i="1"/>
  <c r="L37" i="1"/>
  <c r="L36" i="1"/>
  <c r="L35" i="1"/>
  <c r="L34" i="1"/>
  <c r="L33" i="1"/>
  <c r="L32" i="1"/>
  <c r="L31" i="1"/>
  <c r="L30" i="1" s="1"/>
  <c r="R30" i="1"/>
  <c r="Q30" i="1"/>
  <c r="P30" i="1"/>
  <c r="O30" i="1"/>
  <c r="N30" i="1"/>
  <c r="M30" i="1"/>
  <c r="K30" i="1"/>
  <c r="L29" i="1"/>
  <c r="L28" i="1"/>
  <c r="L27" i="1"/>
  <c r="L26" i="1"/>
  <c r="L23" i="1" s="1"/>
  <c r="L25" i="1"/>
  <c r="L24" i="1"/>
  <c r="R23" i="1"/>
  <c r="Q23" i="1"/>
  <c r="P23" i="1"/>
  <c r="O23" i="1"/>
  <c r="N23" i="1"/>
  <c r="M23" i="1"/>
  <c r="K23" i="1"/>
  <c r="L22" i="1"/>
  <c r="L21" i="1"/>
  <c r="L20" i="1"/>
  <c r="L19" i="1"/>
  <c r="L18" i="1"/>
  <c r="L17" i="1"/>
  <c r="L16" i="1" s="1"/>
  <c r="R16" i="1"/>
  <c r="Q16" i="1"/>
  <c r="P16" i="1"/>
  <c r="O16" i="1"/>
  <c r="O7" i="1" s="1"/>
  <c r="N16" i="1"/>
  <c r="M16" i="1"/>
  <c r="K16" i="1"/>
  <c r="K7" i="1" s="1"/>
  <c r="L15" i="1"/>
  <c r="L14" i="1"/>
  <c r="L13" i="1"/>
  <c r="L12" i="1"/>
  <c r="L11" i="1"/>
  <c r="R10" i="1"/>
  <c r="Q10" i="1"/>
  <c r="P10" i="1"/>
  <c r="P7" i="1" s="1"/>
  <c r="O10" i="1"/>
  <c r="N10" i="1"/>
  <c r="M10" i="1"/>
  <c r="L10" i="1"/>
  <c r="K10" i="1"/>
  <c r="L9" i="1"/>
  <c r="Q7" i="1"/>
  <c r="M7" i="1"/>
  <c r="E113" i="1"/>
  <c r="E112" i="1"/>
  <c r="E111" i="1"/>
  <c r="E110" i="1"/>
  <c r="E109" i="1"/>
  <c r="E108" i="1"/>
  <c r="E107" i="1"/>
  <c r="E106" i="1"/>
  <c r="E104" i="1" s="1"/>
  <c r="E105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5" i="1" s="1"/>
  <c r="E96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 s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J68" i="1"/>
  <c r="I68" i="1"/>
  <c r="H68" i="1"/>
  <c r="G68" i="1"/>
  <c r="F68" i="1"/>
  <c r="E68" i="1"/>
  <c r="D68" i="1"/>
  <c r="C68" i="1"/>
  <c r="E67" i="1"/>
  <c r="E66" i="1"/>
  <c r="E65" i="1"/>
  <c r="E64" i="1"/>
  <c r="E63" i="1"/>
  <c r="E62" i="1"/>
  <c r="E60" i="1" s="1"/>
  <c r="E61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J50" i="1"/>
  <c r="I50" i="1"/>
  <c r="H50" i="1"/>
  <c r="G50" i="1"/>
  <c r="F50" i="1"/>
  <c r="E50" i="1"/>
  <c r="D50" i="1"/>
  <c r="C50" i="1"/>
  <c r="E49" i="1"/>
  <c r="E48" i="1"/>
  <c r="E47" i="1"/>
  <c r="E46" i="1"/>
  <c r="E45" i="1"/>
  <c r="E44" i="1"/>
  <c r="E43" i="1"/>
  <c r="E42" i="1"/>
  <c r="E40" i="1" s="1"/>
  <c r="E41" i="1"/>
  <c r="J40" i="1"/>
  <c r="I40" i="1"/>
  <c r="H40" i="1"/>
  <c r="G40" i="1"/>
  <c r="F40" i="1"/>
  <c r="D40" i="1"/>
  <c r="C40" i="1"/>
  <c r="E39" i="1"/>
  <c r="E38" i="1"/>
  <c r="E37" i="1"/>
  <c r="E36" i="1"/>
  <c r="E35" i="1"/>
  <c r="E34" i="1"/>
  <c r="E33" i="1"/>
  <c r="E32" i="1"/>
  <c r="E31" i="1"/>
  <c r="E30" i="1" s="1"/>
  <c r="J30" i="1"/>
  <c r="I30" i="1"/>
  <c r="H30" i="1"/>
  <c r="G30" i="1"/>
  <c r="F30" i="1"/>
  <c r="D30" i="1"/>
  <c r="C30" i="1"/>
  <c r="E29" i="1"/>
  <c r="E28" i="1"/>
  <c r="E27" i="1"/>
  <c r="E26" i="1"/>
  <c r="E23" i="1" s="1"/>
  <c r="E25" i="1"/>
  <c r="E24" i="1"/>
  <c r="J23" i="1"/>
  <c r="I23" i="1"/>
  <c r="H23" i="1"/>
  <c r="G23" i="1"/>
  <c r="F23" i="1"/>
  <c r="D23" i="1"/>
  <c r="C23" i="1"/>
  <c r="E22" i="1"/>
  <c r="E21" i="1"/>
  <c r="E20" i="1"/>
  <c r="E19" i="1"/>
  <c r="E18" i="1"/>
  <c r="E17" i="1"/>
  <c r="E16" i="1" s="1"/>
  <c r="J16" i="1"/>
  <c r="I16" i="1"/>
  <c r="H16" i="1"/>
  <c r="G16" i="1"/>
  <c r="G7" i="1" s="1"/>
  <c r="F16" i="1"/>
  <c r="D16" i="1"/>
  <c r="C16" i="1"/>
  <c r="C7" i="1" s="1"/>
  <c r="E15" i="1"/>
  <c r="E14" i="1"/>
  <c r="E13" i="1"/>
  <c r="E12" i="1"/>
  <c r="E10" i="1" s="1"/>
  <c r="E7" i="1" s="1"/>
  <c r="E11" i="1"/>
  <c r="J10" i="1"/>
  <c r="J7" i="1" s="1"/>
  <c r="I10" i="1"/>
  <c r="H10" i="1"/>
  <c r="H7" i="1" s="1"/>
  <c r="G10" i="1"/>
  <c r="F10" i="1"/>
  <c r="F7" i="1" s="1"/>
  <c r="D10" i="1"/>
  <c r="D7" i="1" s="1"/>
  <c r="C10" i="1"/>
  <c r="E9" i="1"/>
  <c r="I7" i="1"/>
  <c r="L7" i="1" l="1"/>
</calcChain>
</file>

<file path=xl/sharedStrings.xml><?xml version="1.0" encoding="utf-8"?>
<sst xmlns="http://schemas.openxmlformats.org/spreadsheetml/2006/main" count="131" uniqueCount="126">
  <si>
    <t>Table E-1.</t>
  </si>
  <si>
    <t>Federal Probation System -- Persons Received for and Removed From Post-Conviction Supervision</t>
  </si>
  <si>
    <t>For the 12-Month Period Ending March 31, 2021</t>
  </si>
  <si>
    <t>Circuit and District</t>
  </si>
  <si>
    <t>Persons Under Supervision April 01, 2020</t>
  </si>
  <si>
    <t>Received for Post Conviction Supervision</t>
  </si>
  <si>
    <t>Total Received</t>
  </si>
  <si>
    <t>Total Less Transfers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</si>
  <si>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</si>
  <si>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</si>
  <si>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</si>
  <si>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</si>
  <si>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</si>
  <si>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</si>
  <si>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</si>
  <si>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</si>
  <si>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</si>
  <si>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</si>
  <si>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</si>
  <si>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</si>
  <si>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</si>
  <si>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</si>
  <si>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</si>
  <si>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</si>
  <si>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</si>
  <si>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</si>
  <si>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</si>
  <si>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</si>
  <si>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</si>
  <si>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</si>
  <si>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</si>
  <si>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</si>
  <si>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</si>
  <si>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</si>
  <si>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</si>
  <si>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</si>
  <si>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</si>
  <si>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</si>
  <si>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</si>
  <si>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</si>
  <si>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</si>
  <si>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</si>
  <si>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</si>
  <si>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</si>
  <si>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</si>
  <si>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</si>
  <si>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</si>
  <si>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</si>
  <si>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</si>
  <si>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</si>
  <si>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</si>
  <si>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</si>
  <si>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</si>
  <si>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</si>
  <si>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</si>
  <si>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</si>
  <si>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</si>
  <si>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</si>
  <si>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</si>
  <si>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</si>
  <si>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</si>
  <si>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</si>
  <si>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</si>
  <si>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</si>
  <si>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</si>
  <si>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</si>
  <si>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</si>
  <si>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</si>
  <si>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</si>
  <si>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</si>
  <si>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</si>
  <si>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</si>
  <si>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</si>
  <si>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</si>
  <si>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</si>
  <si>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</si>
  <si>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</si>
  <si>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</si>
  <si>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</si>
  <si>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</si>
  <si>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</si>
  <si>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</si>
  <si>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</si>
  <si>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</si>
  <si>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</si>
  <si>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</si>
  <si>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</si>
  <si>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</si>
  <si>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</si>
  <si>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</si>
  <si>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</si>
  <si>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</si>
  <si>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</si>
  <si>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</si>
  <si>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</si>
  <si>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</si>
  <si>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</si>
  <si>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</si>
  <si>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</si>
  <si>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</si>
  <si>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</si>
  <si>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</si>
  <si>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</si>
  <si>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</si>
  <si>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</si>
  <si>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</si>
  <si>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</si>
  <si>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</si>
  <si>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</si>
  <si>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</si>
  <si>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</si>
  <si>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</si>
  <si>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</si>
  <si>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</si>
  <si>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</si>
  <si>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</si>
  <si>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</si>
  <si>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</si>
  <si>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</si>
  <si>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</si>
  <si>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</si>
  <si>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accounts for Bureau of Prisons Federal Location Monitoring and Elderly Home Confinement (effective Jan 26, 2020).</t>
    </r>
  </si>
  <si>
    <t>Removed from Post Conviction Supervision</t>
  </si>
  <si>
    <t>Persons Under Supervision March 31, 2021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</si>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</sst>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8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1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/>
    <xf numFmtId="0" fontId="10" fillId="0" borderId="1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" fontId="0" fillId="0" borderId="0" xfId="0" applyNumberFormat="1"/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1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R1944"/>
  <sheetViews>
    <sheetView tabSelected="1" workbookViewId="0">
      <selection activeCell="H122" sqref="H122"/>
    </sheetView>
  </sheetViews>
  <sheetFormatPr defaultColWidth="13.54296875" defaultRowHeight="12.5" x14ac:dyDescent="0.25"/>
  <cols>
    <col min="1" max="1" width="4.54296875" customWidth="1"/>
    <col min="2" max="2" width="5.26953125" customWidth="1"/>
  </cols>
  <sheetData>
    <row r="1" spans="1:18" s="20" customFormat="1" ht="15.5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8" ht="15.5" x14ac:dyDescent="0.3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8" ht="15.5" x14ac:dyDescent="0.3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8" ht="15" customHeight="1" x14ac:dyDescent="0.3">
      <c r="A4" s="27" t="s">
        <v>3</v>
      </c>
      <c r="B4" s="28"/>
      <c r="C4" s="31" t="s">
        <v>4</v>
      </c>
      <c r="D4" s="25" t="s">
        <v>5</v>
      </c>
      <c r="E4" s="26"/>
      <c r="F4" s="26"/>
      <c r="G4" s="26"/>
      <c r="H4" s="26"/>
      <c r="I4" s="26"/>
      <c r="J4" s="26"/>
      <c r="K4" s="33" t="s">
        <v>122</v>
      </c>
      <c r="L4" s="34"/>
      <c r="M4" s="34"/>
      <c r="N4" s="34"/>
      <c r="O4" s="34"/>
      <c r="P4" s="34"/>
      <c r="Q4" s="34"/>
      <c r="R4" s="41" t="s">
        <v>123</v>
      </c>
    </row>
    <row r="5" spans="1:18" ht="41.25" customHeight="1" thickBot="1" x14ac:dyDescent="0.3">
      <c r="A5" s="29"/>
      <c r="B5" s="30"/>
      <c r="C5" s="32"/>
      <c r="D5" s="18" t="s">
        <v>6</v>
      </c>
      <c r="E5" s="18" t="s">
        <v>7</v>
      </c>
      <c r="F5" s="19" t="s">
        <v>8</v>
      </c>
      <c r="G5" s="18" t="s">
        <v>9</v>
      </c>
      <c r="H5" s="19" t="s">
        <v>10</v>
      </c>
      <c r="I5" s="18" t="s">
        <v>11</v>
      </c>
      <c r="J5" s="17" t="s">
        <v>12</v>
      </c>
      <c r="K5" s="35" t="s">
        <v>124</v>
      </c>
      <c r="L5" s="35" t="s">
        <v>7</v>
      </c>
      <c r="M5" s="35" t="s">
        <v>8</v>
      </c>
      <c r="N5" s="35" t="s">
        <v>9</v>
      </c>
      <c r="O5" s="35" t="s">
        <v>10</v>
      </c>
      <c r="P5" s="35" t="s">
        <v>11</v>
      </c>
      <c r="Q5" s="36" t="s">
        <v>125</v>
      </c>
      <c r="R5" s="42"/>
    </row>
    <row r="6" spans="1:18" ht="14.25" customHeight="1" thickTop="1" x14ac:dyDescent="0.25">
      <c r="C6" s="16"/>
      <c r="D6" s="16"/>
      <c r="E6" s="16"/>
      <c r="F6" s="16"/>
      <c r="G6" s="16"/>
      <c r="H6" s="16"/>
      <c r="I6" s="16"/>
      <c r="J6" s="16"/>
      <c r="K6" s="37"/>
      <c r="L6" s="37"/>
      <c r="M6" s="37"/>
      <c r="N6" s="37"/>
      <c r="O6" s="37"/>
      <c r="P6" s="37"/>
      <c r="Q6" s="37"/>
      <c r="R6" s="37"/>
    </row>
    <row r="7" spans="1:18" x14ac:dyDescent="0.25">
      <c r="A7" s="24" t="s">
        <v>13</v>
      </c>
      <c r="B7" s="24"/>
      <c r="C7" s="12">
        <f t="shared" ref="C7:R7" si="0">SUM(C9,C10,C16,C23,C30,C40,C50,C60,C68,C79,C95,C104)</f>
        <v>126283</v>
      </c>
      <c r="D7" s="12">
        <f t="shared" si="0"/>
        <v>57931</v>
      </c>
      <c r="E7" s="12">
        <f t="shared" si="0"/>
        <v>54157</v>
      </c>
      <c r="F7" s="12">
        <f t="shared" si="0"/>
        <v>4894</v>
      </c>
      <c r="G7" s="12">
        <f t="shared" si="0"/>
        <v>48239</v>
      </c>
      <c r="H7" s="12">
        <f t="shared" si="0"/>
        <v>251</v>
      </c>
      <c r="I7" s="12">
        <f t="shared" si="0"/>
        <v>773</v>
      </c>
      <c r="J7" s="12">
        <f t="shared" si="0"/>
        <v>3774</v>
      </c>
      <c r="K7" s="38">
        <f t="shared" si="0"/>
        <v>58961</v>
      </c>
      <c r="L7" s="38">
        <f t="shared" si="0"/>
        <v>55337</v>
      </c>
      <c r="M7" s="38">
        <f t="shared" si="0"/>
        <v>6615</v>
      </c>
      <c r="N7" s="38">
        <f t="shared" si="0"/>
        <v>47777</v>
      </c>
      <c r="O7" s="38">
        <f t="shared" si="0"/>
        <v>334</v>
      </c>
      <c r="P7" s="38">
        <f t="shared" si="0"/>
        <v>611</v>
      </c>
      <c r="Q7" s="38">
        <f t="shared" si="0"/>
        <v>3624</v>
      </c>
      <c r="R7" s="38">
        <f t="shared" si="0"/>
        <v>125126</v>
      </c>
    </row>
    <row r="8" spans="1:18" x14ac:dyDescent="0.25">
      <c r="A8" s="1"/>
      <c r="B8" s="1"/>
      <c r="C8" s="12"/>
      <c r="D8" s="12"/>
      <c r="E8" s="12"/>
      <c r="F8" s="12"/>
      <c r="G8" s="12"/>
      <c r="H8" s="12"/>
      <c r="I8" s="12"/>
      <c r="J8" s="12"/>
      <c r="K8" s="38"/>
      <c r="L8" s="38"/>
      <c r="M8" s="38"/>
      <c r="N8" s="38"/>
      <c r="O8" s="38"/>
      <c r="P8" s="38"/>
      <c r="Q8" s="38"/>
      <c r="R8" s="38"/>
    </row>
    <row r="9" spans="1:18" x14ac:dyDescent="0.25">
      <c r="B9" s="13" t="s">
        <v>14</v>
      </c>
      <c r="C9" s="12">
        <v>646</v>
      </c>
      <c r="D9" s="12">
        <v>336</v>
      </c>
      <c r="E9" s="12">
        <f>SUM(D9-J9)</f>
        <v>296</v>
      </c>
      <c r="F9" s="12">
        <v>30</v>
      </c>
      <c r="G9" s="12">
        <v>261</v>
      </c>
      <c r="H9" s="12">
        <v>4</v>
      </c>
      <c r="I9" s="12">
        <v>1</v>
      </c>
      <c r="J9" s="12">
        <v>40</v>
      </c>
      <c r="K9" s="38">
        <v>386</v>
      </c>
      <c r="L9" s="38">
        <f>SUM(K9-Q9)</f>
        <v>313</v>
      </c>
      <c r="M9" s="38">
        <v>59</v>
      </c>
      <c r="N9" s="38">
        <v>246</v>
      </c>
      <c r="O9" s="38">
        <v>8</v>
      </c>
      <c r="P9" s="38">
        <v>0</v>
      </c>
      <c r="Q9" s="38">
        <v>73</v>
      </c>
      <c r="R9" s="38">
        <v>594</v>
      </c>
    </row>
    <row r="10" spans="1:18" ht="21" customHeight="1" x14ac:dyDescent="0.25">
      <c r="A10" s="15" t="s">
        <v>15</v>
      </c>
      <c r="B10" s="15"/>
      <c r="C10" s="14">
        <f t="shared" ref="C10:R10" si="1">SUM(C11:C15)</f>
        <v>5392</v>
      </c>
      <c r="D10" s="14">
        <f t="shared" si="1"/>
        <v>2066</v>
      </c>
      <c r="E10" s="14">
        <f t="shared" si="1"/>
        <v>1970</v>
      </c>
      <c r="F10" s="14">
        <f t="shared" si="1"/>
        <v>140</v>
      </c>
      <c r="G10" s="14">
        <f t="shared" si="1"/>
        <v>1793</v>
      </c>
      <c r="H10" s="14">
        <f t="shared" si="1"/>
        <v>3</v>
      </c>
      <c r="I10" s="14">
        <f t="shared" si="1"/>
        <v>34</v>
      </c>
      <c r="J10" s="14">
        <f t="shared" si="1"/>
        <v>96</v>
      </c>
      <c r="K10" s="39">
        <f t="shared" si="1"/>
        <v>2311</v>
      </c>
      <c r="L10" s="39">
        <f t="shared" si="1"/>
        <v>2175</v>
      </c>
      <c r="M10" s="39">
        <f t="shared" si="1"/>
        <v>174</v>
      </c>
      <c r="N10" s="39">
        <f t="shared" si="1"/>
        <v>1980</v>
      </c>
      <c r="O10" s="39">
        <f t="shared" si="1"/>
        <v>9</v>
      </c>
      <c r="P10" s="39">
        <f t="shared" si="1"/>
        <v>12</v>
      </c>
      <c r="Q10" s="39">
        <f t="shared" si="1"/>
        <v>136</v>
      </c>
      <c r="R10" s="39">
        <f t="shared" si="1"/>
        <v>5152</v>
      </c>
    </row>
    <row r="11" spans="1:18" ht="21" customHeight="1" x14ac:dyDescent="0.25">
      <c r="A11" s="13"/>
      <c r="B11" s="13" t="s">
        <v>16</v>
      </c>
      <c r="C11" s="12">
        <v>384</v>
      </c>
      <c r="D11" s="12">
        <v>188</v>
      </c>
      <c r="E11" s="12">
        <f>SUM(D11-J11)</f>
        <v>177</v>
      </c>
      <c r="F11" s="12">
        <v>13</v>
      </c>
      <c r="G11" s="12">
        <v>157</v>
      </c>
      <c r="H11" s="12">
        <v>0</v>
      </c>
      <c r="I11" s="12">
        <v>7</v>
      </c>
      <c r="J11" s="12">
        <v>11</v>
      </c>
      <c r="K11" s="38">
        <v>183</v>
      </c>
      <c r="L11" s="38">
        <f>SUM(K11-Q11)</f>
        <v>175</v>
      </c>
      <c r="M11" s="38">
        <v>15</v>
      </c>
      <c r="N11" s="38">
        <v>153</v>
      </c>
      <c r="O11" s="38">
        <v>1</v>
      </c>
      <c r="P11" s="38">
        <v>6</v>
      </c>
      <c r="Q11" s="38">
        <v>8</v>
      </c>
      <c r="R11" s="38">
        <v>389</v>
      </c>
    </row>
    <row r="12" spans="1:18" x14ac:dyDescent="0.25">
      <c r="A12" s="13"/>
      <c r="B12" s="13" t="s">
        <v>17</v>
      </c>
      <c r="C12" s="12">
        <v>1482</v>
      </c>
      <c r="D12" s="12">
        <v>586</v>
      </c>
      <c r="E12" s="12">
        <f>SUM(D12-J12)</f>
        <v>557</v>
      </c>
      <c r="F12" s="12">
        <v>30</v>
      </c>
      <c r="G12" s="12">
        <v>512</v>
      </c>
      <c r="H12" s="12">
        <v>1</v>
      </c>
      <c r="I12" s="12">
        <v>14</v>
      </c>
      <c r="J12" s="12">
        <v>29</v>
      </c>
      <c r="K12" s="38">
        <v>640</v>
      </c>
      <c r="L12" s="38">
        <f>SUM(K12-Q12)</f>
        <v>608</v>
      </c>
      <c r="M12" s="38">
        <v>50</v>
      </c>
      <c r="N12" s="38">
        <v>552</v>
      </c>
      <c r="O12" s="38">
        <v>3</v>
      </c>
      <c r="P12" s="38">
        <v>3</v>
      </c>
      <c r="Q12" s="38">
        <v>32</v>
      </c>
      <c r="R12" s="38">
        <v>1430</v>
      </c>
    </row>
    <row r="13" spans="1:18" x14ac:dyDescent="0.25">
      <c r="A13" s="13"/>
      <c r="B13" s="13" t="s">
        <v>18</v>
      </c>
      <c r="C13" s="12">
        <v>346</v>
      </c>
      <c r="D13" s="12">
        <v>234</v>
      </c>
      <c r="E13" s="12">
        <f>SUM(D13-J13)</f>
        <v>221</v>
      </c>
      <c r="F13" s="12">
        <v>12</v>
      </c>
      <c r="G13" s="12">
        <v>199</v>
      </c>
      <c r="H13" s="12">
        <v>1</v>
      </c>
      <c r="I13" s="12">
        <v>9</v>
      </c>
      <c r="J13" s="12">
        <v>13</v>
      </c>
      <c r="K13" s="38">
        <v>201</v>
      </c>
      <c r="L13" s="38">
        <f>SUM(K13-Q13)</f>
        <v>187</v>
      </c>
      <c r="M13" s="38">
        <v>22</v>
      </c>
      <c r="N13" s="38">
        <v>161</v>
      </c>
      <c r="O13" s="38">
        <v>1</v>
      </c>
      <c r="P13" s="38">
        <v>3</v>
      </c>
      <c r="Q13" s="38">
        <v>14</v>
      </c>
      <c r="R13" s="38">
        <v>379</v>
      </c>
    </row>
    <row r="14" spans="1:18" x14ac:dyDescent="0.25">
      <c r="A14" s="13"/>
      <c r="B14" s="13" t="s">
        <v>19</v>
      </c>
      <c r="C14" s="12">
        <v>385</v>
      </c>
      <c r="D14" s="12">
        <v>150</v>
      </c>
      <c r="E14" s="12">
        <f>SUM(D14-J14)</f>
        <v>143</v>
      </c>
      <c r="F14" s="12">
        <v>11</v>
      </c>
      <c r="G14" s="12">
        <v>128</v>
      </c>
      <c r="H14" s="12">
        <v>0</v>
      </c>
      <c r="I14" s="12">
        <v>4</v>
      </c>
      <c r="J14" s="12">
        <v>7</v>
      </c>
      <c r="K14" s="38">
        <v>158</v>
      </c>
      <c r="L14" s="38">
        <f>SUM(K14-Q14)</f>
        <v>139</v>
      </c>
      <c r="M14" s="38">
        <v>29</v>
      </c>
      <c r="N14" s="38">
        <v>110</v>
      </c>
      <c r="O14" s="38">
        <v>0</v>
      </c>
      <c r="P14" s="38">
        <v>0</v>
      </c>
      <c r="Q14" s="38">
        <v>19</v>
      </c>
      <c r="R14" s="38">
        <v>374</v>
      </c>
    </row>
    <row r="15" spans="1:18" x14ac:dyDescent="0.25">
      <c r="A15" s="13"/>
      <c r="B15" s="13" t="s">
        <v>20</v>
      </c>
      <c r="C15" s="12">
        <v>2795</v>
      </c>
      <c r="D15" s="12">
        <v>908</v>
      </c>
      <c r="E15" s="12">
        <f>SUM(D15-J15)</f>
        <v>872</v>
      </c>
      <c r="F15" s="12">
        <v>74</v>
      </c>
      <c r="G15" s="12">
        <v>797</v>
      </c>
      <c r="H15" s="12">
        <v>1</v>
      </c>
      <c r="I15" s="12">
        <v>0</v>
      </c>
      <c r="J15" s="12">
        <v>36</v>
      </c>
      <c r="K15" s="38">
        <v>1129</v>
      </c>
      <c r="L15" s="38">
        <f>SUM(K15-Q15)</f>
        <v>1066</v>
      </c>
      <c r="M15" s="38">
        <v>58</v>
      </c>
      <c r="N15" s="38">
        <v>1004</v>
      </c>
      <c r="O15" s="38">
        <v>4</v>
      </c>
      <c r="P15" s="38">
        <v>0</v>
      </c>
      <c r="Q15" s="38">
        <v>63</v>
      </c>
      <c r="R15" s="38">
        <v>2580</v>
      </c>
    </row>
    <row r="16" spans="1:18" ht="21" customHeight="1" x14ac:dyDescent="0.25">
      <c r="A16" s="15" t="s">
        <v>21</v>
      </c>
      <c r="B16" s="15"/>
      <c r="C16" s="14">
        <f t="shared" ref="C16:R16" si="2">SUM(C17:C22)</f>
        <v>8515</v>
      </c>
      <c r="D16" s="14">
        <f t="shared" si="2"/>
        <v>3195</v>
      </c>
      <c r="E16" s="14">
        <f t="shared" si="2"/>
        <v>2944</v>
      </c>
      <c r="F16" s="14">
        <f t="shared" si="2"/>
        <v>229</v>
      </c>
      <c r="G16" s="14">
        <f t="shared" si="2"/>
        <v>2695</v>
      </c>
      <c r="H16" s="14">
        <f t="shared" si="2"/>
        <v>2</v>
      </c>
      <c r="I16" s="14">
        <f t="shared" si="2"/>
        <v>18</v>
      </c>
      <c r="J16" s="14">
        <f t="shared" si="2"/>
        <v>251</v>
      </c>
      <c r="K16" s="39">
        <f t="shared" si="2"/>
        <v>3534</v>
      </c>
      <c r="L16" s="39">
        <f t="shared" si="2"/>
        <v>3277</v>
      </c>
      <c r="M16" s="39">
        <f t="shared" si="2"/>
        <v>332</v>
      </c>
      <c r="N16" s="39">
        <f t="shared" si="2"/>
        <v>2914</v>
      </c>
      <c r="O16" s="39">
        <f t="shared" si="2"/>
        <v>11</v>
      </c>
      <c r="P16" s="39">
        <f t="shared" si="2"/>
        <v>20</v>
      </c>
      <c r="Q16" s="39">
        <f t="shared" si="2"/>
        <v>257</v>
      </c>
      <c r="R16" s="39">
        <f t="shared" si="2"/>
        <v>8165</v>
      </c>
    </row>
    <row r="17" spans="1:18" ht="21" customHeight="1" x14ac:dyDescent="0.25">
      <c r="A17" s="13"/>
      <c r="B17" s="13" t="s">
        <v>22</v>
      </c>
      <c r="C17" s="12">
        <v>1226</v>
      </c>
      <c r="D17" s="12">
        <v>462</v>
      </c>
      <c r="E17" s="12">
        <f t="shared" ref="E17:E22" si="3">SUM(D17-J17)</f>
        <v>432</v>
      </c>
      <c r="F17" s="12">
        <v>45</v>
      </c>
      <c r="G17" s="12">
        <v>386</v>
      </c>
      <c r="H17" s="12">
        <v>0</v>
      </c>
      <c r="I17" s="12">
        <v>1</v>
      </c>
      <c r="J17" s="12">
        <v>30</v>
      </c>
      <c r="K17" s="38">
        <v>448</v>
      </c>
      <c r="L17" s="38">
        <f t="shared" ref="L17:L22" si="4">SUM(K17-Q17)</f>
        <v>420</v>
      </c>
      <c r="M17" s="38">
        <v>33</v>
      </c>
      <c r="N17" s="38">
        <v>383</v>
      </c>
      <c r="O17" s="38">
        <v>2</v>
      </c>
      <c r="P17" s="38">
        <v>2</v>
      </c>
      <c r="Q17" s="38">
        <v>28</v>
      </c>
      <c r="R17" s="38">
        <v>1240</v>
      </c>
    </row>
    <row r="18" spans="1:18" x14ac:dyDescent="0.25">
      <c r="A18" s="13"/>
      <c r="B18" s="13" t="s">
        <v>23</v>
      </c>
      <c r="C18" s="12">
        <v>842</v>
      </c>
      <c r="D18" s="12">
        <v>332</v>
      </c>
      <c r="E18" s="12">
        <f t="shared" si="3"/>
        <v>314</v>
      </c>
      <c r="F18" s="12">
        <v>28</v>
      </c>
      <c r="G18" s="12">
        <v>284</v>
      </c>
      <c r="H18" s="12">
        <v>0</v>
      </c>
      <c r="I18" s="12">
        <v>2</v>
      </c>
      <c r="J18" s="12">
        <v>18</v>
      </c>
      <c r="K18" s="38">
        <v>330</v>
      </c>
      <c r="L18" s="38">
        <f t="shared" si="4"/>
        <v>310</v>
      </c>
      <c r="M18" s="38">
        <v>35</v>
      </c>
      <c r="N18" s="38">
        <v>270</v>
      </c>
      <c r="O18" s="38">
        <v>2</v>
      </c>
      <c r="P18" s="38">
        <v>3</v>
      </c>
      <c r="Q18" s="38">
        <v>20</v>
      </c>
      <c r="R18" s="38">
        <v>846</v>
      </c>
    </row>
    <row r="19" spans="1:18" x14ac:dyDescent="0.25">
      <c r="A19" s="13"/>
      <c r="B19" s="13" t="s">
        <v>24</v>
      </c>
      <c r="C19" s="12">
        <v>2414</v>
      </c>
      <c r="D19" s="12">
        <v>822</v>
      </c>
      <c r="E19" s="12">
        <f t="shared" si="3"/>
        <v>729</v>
      </c>
      <c r="F19" s="12">
        <v>76</v>
      </c>
      <c r="G19" s="12">
        <v>648</v>
      </c>
      <c r="H19" s="12">
        <v>1</v>
      </c>
      <c r="I19" s="12">
        <v>4</v>
      </c>
      <c r="J19" s="12">
        <v>93</v>
      </c>
      <c r="K19" s="38">
        <v>1003</v>
      </c>
      <c r="L19" s="38">
        <f t="shared" si="4"/>
        <v>922</v>
      </c>
      <c r="M19" s="38">
        <v>131</v>
      </c>
      <c r="N19" s="38">
        <v>783</v>
      </c>
      <c r="O19" s="38">
        <v>2</v>
      </c>
      <c r="P19" s="38">
        <v>6</v>
      </c>
      <c r="Q19" s="38">
        <v>81</v>
      </c>
      <c r="R19" s="38">
        <v>2228</v>
      </c>
    </row>
    <row r="20" spans="1:18" x14ac:dyDescent="0.25">
      <c r="A20" s="13"/>
      <c r="B20" s="13" t="s">
        <v>25</v>
      </c>
      <c r="C20" s="12">
        <v>2693</v>
      </c>
      <c r="D20" s="12">
        <v>1017</v>
      </c>
      <c r="E20" s="12">
        <f t="shared" si="3"/>
        <v>935</v>
      </c>
      <c r="F20" s="12">
        <v>46</v>
      </c>
      <c r="G20" s="12">
        <v>889</v>
      </c>
      <c r="H20" s="12">
        <v>0</v>
      </c>
      <c r="I20" s="12">
        <v>0</v>
      </c>
      <c r="J20" s="12">
        <v>82</v>
      </c>
      <c r="K20" s="38">
        <v>1158</v>
      </c>
      <c r="L20" s="38">
        <f t="shared" si="4"/>
        <v>1060</v>
      </c>
      <c r="M20" s="38">
        <v>74</v>
      </c>
      <c r="N20" s="38">
        <v>982</v>
      </c>
      <c r="O20" s="38">
        <v>4</v>
      </c>
      <c r="P20" s="38">
        <v>0</v>
      </c>
      <c r="Q20" s="38">
        <v>98</v>
      </c>
      <c r="R20" s="38">
        <v>2545</v>
      </c>
    </row>
    <row r="21" spans="1:18" x14ac:dyDescent="0.25">
      <c r="A21" s="13"/>
      <c r="B21" s="13" t="s">
        <v>26</v>
      </c>
      <c r="C21" s="12">
        <v>1089</v>
      </c>
      <c r="D21" s="12">
        <v>400</v>
      </c>
      <c r="E21" s="12">
        <f t="shared" si="3"/>
        <v>380</v>
      </c>
      <c r="F21" s="12">
        <v>22</v>
      </c>
      <c r="G21" s="12">
        <v>353</v>
      </c>
      <c r="H21" s="12">
        <v>1</v>
      </c>
      <c r="I21" s="12">
        <v>4</v>
      </c>
      <c r="J21" s="12">
        <v>20</v>
      </c>
      <c r="K21" s="38">
        <v>446</v>
      </c>
      <c r="L21" s="38">
        <f t="shared" si="4"/>
        <v>426</v>
      </c>
      <c r="M21" s="38">
        <v>54</v>
      </c>
      <c r="N21" s="38">
        <v>367</v>
      </c>
      <c r="O21" s="38">
        <v>1</v>
      </c>
      <c r="P21" s="38">
        <v>4</v>
      </c>
      <c r="Q21" s="38">
        <v>20</v>
      </c>
      <c r="R21" s="38">
        <v>1043</v>
      </c>
    </row>
    <row r="22" spans="1:18" x14ac:dyDescent="0.25">
      <c r="A22" s="13"/>
      <c r="B22" s="13" t="s">
        <v>27</v>
      </c>
      <c r="C22" s="12">
        <v>251</v>
      </c>
      <c r="D22" s="12">
        <v>162</v>
      </c>
      <c r="E22" s="12">
        <f t="shared" si="3"/>
        <v>154</v>
      </c>
      <c r="F22" s="12">
        <v>12</v>
      </c>
      <c r="G22" s="12">
        <v>135</v>
      </c>
      <c r="H22" s="12">
        <v>0</v>
      </c>
      <c r="I22" s="12">
        <v>7</v>
      </c>
      <c r="J22" s="12">
        <v>8</v>
      </c>
      <c r="K22" s="38">
        <v>149</v>
      </c>
      <c r="L22" s="38">
        <f t="shared" si="4"/>
        <v>139</v>
      </c>
      <c r="M22" s="38">
        <v>5</v>
      </c>
      <c r="N22" s="38">
        <v>129</v>
      </c>
      <c r="O22" s="38">
        <v>0</v>
      </c>
      <c r="P22" s="38">
        <v>5</v>
      </c>
      <c r="Q22" s="38">
        <v>10</v>
      </c>
      <c r="R22" s="38">
        <v>263</v>
      </c>
    </row>
    <row r="23" spans="1:18" ht="21" customHeight="1" x14ac:dyDescent="0.25">
      <c r="A23" s="15" t="s">
        <v>28</v>
      </c>
      <c r="B23" s="15"/>
      <c r="C23" s="14">
        <f t="shared" ref="C23:R23" si="5">SUM(C24:C29)</f>
        <v>6644</v>
      </c>
      <c r="D23" s="14">
        <f t="shared" si="5"/>
        <v>2611</v>
      </c>
      <c r="E23" s="14">
        <f t="shared" si="5"/>
        <v>2441</v>
      </c>
      <c r="F23" s="14">
        <f t="shared" si="5"/>
        <v>247</v>
      </c>
      <c r="G23" s="14">
        <f t="shared" si="5"/>
        <v>2119</v>
      </c>
      <c r="H23" s="14">
        <f t="shared" si="5"/>
        <v>10</v>
      </c>
      <c r="I23" s="14">
        <f t="shared" si="5"/>
        <v>65</v>
      </c>
      <c r="J23" s="14">
        <f t="shared" si="5"/>
        <v>170</v>
      </c>
      <c r="K23" s="39">
        <f t="shared" si="5"/>
        <v>2564</v>
      </c>
      <c r="L23" s="39">
        <f t="shared" si="5"/>
        <v>2394</v>
      </c>
      <c r="M23" s="39">
        <f t="shared" si="5"/>
        <v>359</v>
      </c>
      <c r="N23" s="39">
        <f t="shared" si="5"/>
        <v>1965</v>
      </c>
      <c r="O23" s="39">
        <f t="shared" si="5"/>
        <v>16</v>
      </c>
      <c r="P23" s="39">
        <f t="shared" si="5"/>
        <v>54</v>
      </c>
      <c r="Q23" s="39">
        <f t="shared" si="5"/>
        <v>170</v>
      </c>
      <c r="R23" s="39">
        <f t="shared" si="5"/>
        <v>6682</v>
      </c>
    </row>
    <row r="24" spans="1:18" ht="21" customHeight="1" x14ac:dyDescent="0.25">
      <c r="B24" s="13" t="s">
        <v>29</v>
      </c>
      <c r="C24" s="12">
        <v>280</v>
      </c>
      <c r="D24" s="12">
        <v>105</v>
      </c>
      <c r="E24" s="12">
        <f t="shared" ref="E24:E29" si="6">SUM(D24-J24)</f>
        <v>88</v>
      </c>
      <c r="F24" s="12">
        <v>6</v>
      </c>
      <c r="G24" s="12">
        <v>79</v>
      </c>
      <c r="H24" s="12">
        <v>0</v>
      </c>
      <c r="I24" s="12">
        <v>3</v>
      </c>
      <c r="J24" s="12">
        <v>17</v>
      </c>
      <c r="K24" s="38">
        <v>109</v>
      </c>
      <c r="L24" s="38">
        <f t="shared" ref="L24:L29" si="7">SUM(K24-Q24)</f>
        <v>101</v>
      </c>
      <c r="M24" s="38">
        <v>11</v>
      </c>
      <c r="N24" s="38">
        <v>87</v>
      </c>
      <c r="O24" s="38">
        <v>0</v>
      </c>
      <c r="P24" s="38">
        <v>3</v>
      </c>
      <c r="Q24" s="38">
        <v>8</v>
      </c>
      <c r="R24" s="38">
        <v>274</v>
      </c>
    </row>
    <row r="25" spans="1:18" x14ac:dyDescent="0.25">
      <c r="A25" s="13"/>
      <c r="B25" s="13" t="s">
        <v>30</v>
      </c>
      <c r="C25" s="12">
        <v>1853</v>
      </c>
      <c r="D25" s="12">
        <v>868</v>
      </c>
      <c r="E25" s="12">
        <f t="shared" si="6"/>
        <v>795</v>
      </c>
      <c r="F25" s="12">
        <v>117</v>
      </c>
      <c r="G25" s="12">
        <v>665</v>
      </c>
      <c r="H25" s="12">
        <v>1</v>
      </c>
      <c r="I25" s="12">
        <v>12</v>
      </c>
      <c r="J25" s="12">
        <v>73</v>
      </c>
      <c r="K25" s="38">
        <v>846</v>
      </c>
      <c r="L25" s="38">
        <f t="shared" si="7"/>
        <v>777</v>
      </c>
      <c r="M25" s="38">
        <v>150</v>
      </c>
      <c r="N25" s="38">
        <v>613</v>
      </c>
      <c r="O25" s="38">
        <v>1</v>
      </c>
      <c r="P25" s="38">
        <v>13</v>
      </c>
      <c r="Q25" s="38">
        <v>69</v>
      </c>
      <c r="R25" s="38">
        <v>1872</v>
      </c>
    </row>
    <row r="26" spans="1:18" x14ac:dyDescent="0.25">
      <c r="A26" s="13"/>
      <c r="B26" s="13" t="s">
        <v>31</v>
      </c>
      <c r="C26" s="12">
        <v>2324</v>
      </c>
      <c r="D26" s="12">
        <v>794</v>
      </c>
      <c r="E26" s="12">
        <f t="shared" si="6"/>
        <v>762</v>
      </c>
      <c r="F26" s="12">
        <v>45</v>
      </c>
      <c r="G26" s="12">
        <v>702</v>
      </c>
      <c r="H26" s="12">
        <v>1</v>
      </c>
      <c r="I26" s="12">
        <v>14</v>
      </c>
      <c r="J26" s="12">
        <v>32</v>
      </c>
      <c r="K26" s="38">
        <v>785</v>
      </c>
      <c r="L26" s="38">
        <f t="shared" si="7"/>
        <v>751</v>
      </c>
      <c r="M26" s="38">
        <v>84</v>
      </c>
      <c r="N26" s="38">
        <v>652</v>
      </c>
      <c r="O26" s="38">
        <v>5</v>
      </c>
      <c r="P26" s="38">
        <v>10</v>
      </c>
      <c r="Q26" s="38">
        <v>34</v>
      </c>
      <c r="R26" s="38">
        <v>2334</v>
      </c>
    </row>
    <row r="27" spans="1:18" x14ac:dyDescent="0.25">
      <c r="A27" s="13"/>
      <c r="B27" s="13" t="s">
        <v>32</v>
      </c>
      <c r="C27" s="12">
        <v>708</v>
      </c>
      <c r="D27" s="12">
        <v>346</v>
      </c>
      <c r="E27" s="12">
        <f t="shared" si="6"/>
        <v>311</v>
      </c>
      <c r="F27" s="12">
        <v>35</v>
      </c>
      <c r="G27" s="12">
        <v>266</v>
      </c>
      <c r="H27" s="12">
        <v>1</v>
      </c>
      <c r="I27" s="12">
        <v>9</v>
      </c>
      <c r="J27" s="12">
        <v>35</v>
      </c>
      <c r="K27" s="38">
        <v>311</v>
      </c>
      <c r="L27" s="38">
        <f t="shared" si="7"/>
        <v>272</v>
      </c>
      <c r="M27" s="38">
        <v>47</v>
      </c>
      <c r="N27" s="38">
        <v>215</v>
      </c>
      <c r="O27" s="38">
        <v>3</v>
      </c>
      <c r="P27" s="38">
        <v>7</v>
      </c>
      <c r="Q27" s="38">
        <v>39</v>
      </c>
      <c r="R27" s="38">
        <v>744</v>
      </c>
    </row>
    <row r="28" spans="1:18" x14ac:dyDescent="0.25">
      <c r="A28" s="13"/>
      <c r="B28" s="13" t="s">
        <v>33</v>
      </c>
      <c r="C28" s="12">
        <v>1345</v>
      </c>
      <c r="D28" s="12">
        <v>449</v>
      </c>
      <c r="E28" s="12">
        <f t="shared" si="6"/>
        <v>437</v>
      </c>
      <c r="F28" s="12">
        <v>42</v>
      </c>
      <c r="G28" s="12">
        <v>380</v>
      </c>
      <c r="H28" s="12">
        <v>4</v>
      </c>
      <c r="I28" s="12">
        <v>11</v>
      </c>
      <c r="J28" s="12">
        <v>12</v>
      </c>
      <c r="K28" s="38">
        <v>458</v>
      </c>
      <c r="L28" s="38">
        <f t="shared" si="7"/>
        <v>440</v>
      </c>
      <c r="M28" s="38">
        <v>64</v>
      </c>
      <c r="N28" s="38">
        <v>361</v>
      </c>
      <c r="O28" s="38">
        <v>5</v>
      </c>
      <c r="P28" s="38">
        <v>10</v>
      </c>
      <c r="Q28" s="38">
        <v>18</v>
      </c>
      <c r="R28" s="38">
        <v>1330</v>
      </c>
    </row>
    <row r="29" spans="1:18" x14ac:dyDescent="0.25">
      <c r="A29" s="13"/>
      <c r="B29" s="13" t="s">
        <v>34</v>
      </c>
      <c r="C29" s="12">
        <v>134</v>
      </c>
      <c r="D29" s="12">
        <v>49</v>
      </c>
      <c r="E29" s="12">
        <f t="shared" si="6"/>
        <v>48</v>
      </c>
      <c r="F29" s="12">
        <v>2</v>
      </c>
      <c r="G29" s="12">
        <v>27</v>
      </c>
      <c r="H29" s="12">
        <v>3</v>
      </c>
      <c r="I29" s="12">
        <v>16</v>
      </c>
      <c r="J29" s="12">
        <v>1</v>
      </c>
      <c r="K29" s="38">
        <v>55</v>
      </c>
      <c r="L29" s="38">
        <f t="shared" si="7"/>
        <v>53</v>
      </c>
      <c r="M29" s="38">
        <v>3</v>
      </c>
      <c r="N29" s="38">
        <v>37</v>
      </c>
      <c r="O29" s="38">
        <v>2</v>
      </c>
      <c r="P29" s="38">
        <v>11</v>
      </c>
      <c r="Q29" s="38">
        <v>2</v>
      </c>
      <c r="R29" s="38">
        <v>128</v>
      </c>
    </row>
    <row r="30" spans="1:18" ht="21" customHeight="1" x14ac:dyDescent="0.25">
      <c r="A30" s="15" t="s">
        <v>35</v>
      </c>
      <c r="B30" s="15"/>
      <c r="C30" s="14">
        <f t="shared" ref="C30:R30" si="8">SUM(C31:C39)</f>
        <v>14766</v>
      </c>
      <c r="D30" s="14">
        <f t="shared" si="8"/>
        <v>6442</v>
      </c>
      <c r="E30" s="14">
        <f t="shared" si="8"/>
        <v>5891</v>
      </c>
      <c r="F30" s="14">
        <f t="shared" si="8"/>
        <v>763</v>
      </c>
      <c r="G30" s="14">
        <f t="shared" si="8"/>
        <v>5039</v>
      </c>
      <c r="H30" s="14">
        <f t="shared" si="8"/>
        <v>69</v>
      </c>
      <c r="I30" s="14">
        <f t="shared" si="8"/>
        <v>20</v>
      </c>
      <c r="J30" s="14">
        <f t="shared" si="8"/>
        <v>551</v>
      </c>
      <c r="K30" s="39">
        <f t="shared" si="8"/>
        <v>6771</v>
      </c>
      <c r="L30" s="39">
        <f t="shared" si="8"/>
        <v>6262</v>
      </c>
      <c r="M30" s="39">
        <f t="shared" si="8"/>
        <v>1205</v>
      </c>
      <c r="N30" s="39">
        <f t="shared" si="8"/>
        <v>4953</v>
      </c>
      <c r="O30" s="39">
        <f t="shared" si="8"/>
        <v>85</v>
      </c>
      <c r="P30" s="39">
        <f t="shared" si="8"/>
        <v>19</v>
      </c>
      <c r="Q30" s="39">
        <f t="shared" si="8"/>
        <v>509</v>
      </c>
      <c r="R30" s="39">
        <f t="shared" si="8"/>
        <v>14425</v>
      </c>
    </row>
    <row r="31" spans="1:18" ht="21" customHeight="1" x14ac:dyDescent="0.25">
      <c r="A31" s="13"/>
      <c r="B31" s="13" t="s">
        <v>36</v>
      </c>
      <c r="C31" s="12">
        <v>2977</v>
      </c>
      <c r="D31" s="12">
        <v>1207</v>
      </c>
      <c r="E31" s="12">
        <f t="shared" ref="E31:E39" si="9">SUM(D31-J31)</f>
        <v>1055</v>
      </c>
      <c r="F31" s="12">
        <v>66</v>
      </c>
      <c r="G31" s="12">
        <v>953</v>
      </c>
      <c r="H31" s="12">
        <v>36</v>
      </c>
      <c r="I31" s="12">
        <v>0</v>
      </c>
      <c r="J31" s="12">
        <v>152</v>
      </c>
      <c r="K31" s="38">
        <v>1259</v>
      </c>
      <c r="L31" s="38">
        <f t="shared" ref="L31:L39" si="10">SUM(K31-Q31)</f>
        <v>1166</v>
      </c>
      <c r="M31" s="38">
        <v>266</v>
      </c>
      <c r="N31" s="38">
        <v>857</v>
      </c>
      <c r="O31" s="38">
        <v>43</v>
      </c>
      <c r="P31" s="38">
        <v>0</v>
      </c>
      <c r="Q31" s="38">
        <v>93</v>
      </c>
      <c r="R31" s="38">
        <v>2919</v>
      </c>
    </row>
    <row r="32" spans="1:18" x14ac:dyDescent="0.25">
      <c r="A32" s="13"/>
      <c r="B32" s="13" t="s">
        <v>37</v>
      </c>
      <c r="C32" s="12">
        <v>1919</v>
      </c>
      <c r="D32" s="12">
        <v>949</v>
      </c>
      <c r="E32" s="12">
        <f t="shared" si="9"/>
        <v>867</v>
      </c>
      <c r="F32" s="12">
        <v>248</v>
      </c>
      <c r="G32" s="12">
        <v>612</v>
      </c>
      <c r="H32" s="12">
        <v>6</v>
      </c>
      <c r="I32" s="12">
        <v>1</v>
      </c>
      <c r="J32" s="12">
        <v>82</v>
      </c>
      <c r="K32" s="38">
        <v>974</v>
      </c>
      <c r="L32" s="38">
        <f t="shared" si="10"/>
        <v>904</v>
      </c>
      <c r="M32" s="38">
        <v>300</v>
      </c>
      <c r="N32" s="38">
        <v>593</v>
      </c>
      <c r="O32" s="38">
        <v>7</v>
      </c>
      <c r="P32" s="38">
        <v>4</v>
      </c>
      <c r="Q32" s="38">
        <v>70</v>
      </c>
      <c r="R32" s="38">
        <v>1894</v>
      </c>
    </row>
    <row r="33" spans="1:18" x14ac:dyDescent="0.25">
      <c r="A33" s="13"/>
      <c r="B33" s="13" t="s">
        <v>38</v>
      </c>
      <c r="C33" s="12">
        <v>1648</v>
      </c>
      <c r="D33" s="12">
        <v>701</v>
      </c>
      <c r="E33" s="12">
        <f t="shared" si="9"/>
        <v>630</v>
      </c>
      <c r="F33" s="12">
        <v>62</v>
      </c>
      <c r="G33" s="12">
        <v>561</v>
      </c>
      <c r="H33" s="12">
        <v>7</v>
      </c>
      <c r="I33" s="12">
        <v>0</v>
      </c>
      <c r="J33" s="12">
        <v>71</v>
      </c>
      <c r="K33" s="38">
        <v>714</v>
      </c>
      <c r="L33" s="38">
        <f t="shared" si="10"/>
        <v>646</v>
      </c>
      <c r="M33" s="38">
        <v>74</v>
      </c>
      <c r="N33" s="38">
        <v>566</v>
      </c>
      <c r="O33" s="38">
        <v>6</v>
      </c>
      <c r="P33" s="38">
        <v>0</v>
      </c>
      <c r="Q33" s="38">
        <v>68</v>
      </c>
      <c r="R33" s="38">
        <v>1637</v>
      </c>
    </row>
    <row r="34" spans="1:18" x14ac:dyDescent="0.25">
      <c r="A34" s="13"/>
      <c r="B34" s="13" t="s">
        <v>39</v>
      </c>
      <c r="C34" s="12">
        <v>1500</v>
      </c>
      <c r="D34" s="12">
        <v>733</v>
      </c>
      <c r="E34" s="12">
        <f t="shared" si="9"/>
        <v>672</v>
      </c>
      <c r="F34" s="12">
        <v>23</v>
      </c>
      <c r="G34" s="12">
        <v>645</v>
      </c>
      <c r="H34" s="12">
        <v>1</v>
      </c>
      <c r="I34" s="12">
        <v>3</v>
      </c>
      <c r="J34" s="12">
        <v>61</v>
      </c>
      <c r="K34" s="38">
        <v>793</v>
      </c>
      <c r="L34" s="38">
        <f t="shared" si="10"/>
        <v>730</v>
      </c>
      <c r="M34" s="38">
        <v>51</v>
      </c>
      <c r="N34" s="38">
        <v>673</v>
      </c>
      <c r="O34" s="38">
        <v>4</v>
      </c>
      <c r="P34" s="38">
        <v>2</v>
      </c>
      <c r="Q34" s="38">
        <v>63</v>
      </c>
      <c r="R34" s="38">
        <v>1440</v>
      </c>
    </row>
    <row r="35" spans="1:18" x14ac:dyDescent="0.25">
      <c r="A35" s="13"/>
      <c r="B35" s="13" t="s">
        <v>40</v>
      </c>
      <c r="C35" s="12">
        <v>2551</v>
      </c>
      <c r="D35" s="12">
        <v>907</v>
      </c>
      <c r="E35" s="12">
        <f t="shared" si="9"/>
        <v>841</v>
      </c>
      <c r="F35" s="12">
        <v>43</v>
      </c>
      <c r="G35" s="12">
        <v>783</v>
      </c>
      <c r="H35" s="12">
        <v>7</v>
      </c>
      <c r="I35" s="12">
        <v>8</v>
      </c>
      <c r="J35" s="12">
        <v>66</v>
      </c>
      <c r="K35" s="38">
        <v>968</v>
      </c>
      <c r="L35" s="38">
        <f t="shared" si="10"/>
        <v>917</v>
      </c>
      <c r="M35" s="38">
        <v>94</v>
      </c>
      <c r="N35" s="38">
        <v>812</v>
      </c>
      <c r="O35" s="38">
        <v>6</v>
      </c>
      <c r="P35" s="38">
        <v>5</v>
      </c>
      <c r="Q35" s="38">
        <v>51</v>
      </c>
      <c r="R35" s="38">
        <v>2493</v>
      </c>
    </row>
    <row r="36" spans="1:18" x14ac:dyDescent="0.25">
      <c r="A36" s="13"/>
      <c r="B36" s="13" t="s">
        <v>41</v>
      </c>
      <c r="C36" s="12">
        <v>2158</v>
      </c>
      <c r="D36" s="12">
        <v>1022</v>
      </c>
      <c r="E36" s="12">
        <f t="shared" si="9"/>
        <v>963</v>
      </c>
      <c r="F36" s="12">
        <v>229</v>
      </c>
      <c r="G36" s="12">
        <v>728</v>
      </c>
      <c r="H36" s="12">
        <v>6</v>
      </c>
      <c r="I36" s="12">
        <v>0</v>
      </c>
      <c r="J36" s="12">
        <v>59</v>
      </c>
      <c r="K36" s="38">
        <v>1154</v>
      </c>
      <c r="L36" s="38">
        <f t="shared" si="10"/>
        <v>1060</v>
      </c>
      <c r="M36" s="38">
        <v>339</v>
      </c>
      <c r="N36" s="38">
        <v>704</v>
      </c>
      <c r="O36" s="38">
        <v>15</v>
      </c>
      <c r="P36" s="38">
        <v>2</v>
      </c>
      <c r="Q36" s="38">
        <v>94</v>
      </c>
      <c r="R36" s="38">
        <v>2019</v>
      </c>
    </row>
    <row r="37" spans="1:18" x14ac:dyDescent="0.25">
      <c r="A37" s="13"/>
      <c r="B37" s="13" t="s">
        <v>42</v>
      </c>
      <c r="C37" s="12">
        <v>947</v>
      </c>
      <c r="D37" s="12">
        <v>372</v>
      </c>
      <c r="E37" s="12">
        <f t="shared" si="9"/>
        <v>340</v>
      </c>
      <c r="F37" s="12">
        <v>41</v>
      </c>
      <c r="G37" s="12">
        <v>290</v>
      </c>
      <c r="H37" s="12">
        <v>5</v>
      </c>
      <c r="I37" s="12">
        <v>4</v>
      </c>
      <c r="J37" s="12">
        <v>32</v>
      </c>
      <c r="K37" s="38">
        <v>405</v>
      </c>
      <c r="L37" s="38">
        <f t="shared" si="10"/>
        <v>373</v>
      </c>
      <c r="M37" s="38">
        <v>35</v>
      </c>
      <c r="N37" s="38">
        <v>332</v>
      </c>
      <c r="O37" s="38">
        <v>3</v>
      </c>
      <c r="P37" s="38">
        <v>3</v>
      </c>
      <c r="Q37" s="38">
        <v>32</v>
      </c>
      <c r="R37" s="38">
        <v>913</v>
      </c>
    </row>
    <row r="38" spans="1:18" x14ac:dyDescent="0.25">
      <c r="A38" s="13"/>
      <c r="B38" s="13" t="s">
        <v>43</v>
      </c>
      <c r="C38" s="12">
        <v>553</v>
      </c>
      <c r="D38" s="12">
        <v>294</v>
      </c>
      <c r="E38" s="12">
        <f t="shared" si="9"/>
        <v>275</v>
      </c>
      <c r="F38" s="12">
        <v>36</v>
      </c>
      <c r="G38" s="12">
        <v>238</v>
      </c>
      <c r="H38" s="12">
        <v>0</v>
      </c>
      <c r="I38" s="12">
        <v>1</v>
      </c>
      <c r="J38" s="12">
        <v>19</v>
      </c>
      <c r="K38" s="38">
        <v>257</v>
      </c>
      <c r="L38" s="38">
        <f t="shared" si="10"/>
        <v>231</v>
      </c>
      <c r="M38" s="38">
        <v>26</v>
      </c>
      <c r="N38" s="38">
        <v>203</v>
      </c>
      <c r="O38" s="38">
        <v>0</v>
      </c>
      <c r="P38" s="38">
        <v>2</v>
      </c>
      <c r="Q38" s="38">
        <v>26</v>
      </c>
      <c r="R38" s="38">
        <v>588</v>
      </c>
    </row>
    <row r="39" spans="1:18" x14ac:dyDescent="0.25">
      <c r="A39" s="13"/>
      <c r="B39" s="13" t="s">
        <v>44</v>
      </c>
      <c r="C39" s="12">
        <v>513</v>
      </c>
      <c r="D39" s="12">
        <v>257</v>
      </c>
      <c r="E39" s="12">
        <f t="shared" si="9"/>
        <v>248</v>
      </c>
      <c r="F39" s="12">
        <v>15</v>
      </c>
      <c r="G39" s="12">
        <v>229</v>
      </c>
      <c r="H39" s="12">
        <v>1</v>
      </c>
      <c r="I39" s="12">
        <v>3</v>
      </c>
      <c r="J39" s="12">
        <v>9</v>
      </c>
      <c r="K39" s="38">
        <v>247</v>
      </c>
      <c r="L39" s="38">
        <f t="shared" si="10"/>
        <v>235</v>
      </c>
      <c r="M39" s="38">
        <v>20</v>
      </c>
      <c r="N39" s="38">
        <v>213</v>
      </c>
      <c r="O39" s="38">
        <v>1</v>
      </c>
      <c r="P39" s="38">
        <v>1</v>
      </c>
      <c r="Q39" s="38">
        <v>12</v>
      </c>
      <c r="R39" s="38">
        <v>522</v>
      </c>
    </row>
    <row r="40" spans="1:18" ht="21" customHeight="1" x14ac:dyDescent="0.25">
      <c r="A40" s="15" t="s">
        <v>45</v>
      </c>
      <c r="B40" s="15"/>
      <c r="C40" s="14">
        <f t="shared" ref="C40:R40" si="11">SUM(C41:C49)</f>
        <v>18866</v>
      </c>
      <c r="D40" s="14">
        <f t="shared" si="11"/>
        <v>8692</v>
      </c>
      <c r="E40" s="14">
        <f t="shared" si="11"/>
        <v>8121</v>
      </c>
      <c r="F40" s="14">
        <f t="shared" si="11"/>
        <v>847</v>
      </c>
      <c r="G40" s="14">
        <f t="shared" si="11"/>
        <v>7223</v>
      </c>
      <c r="H40" s="14">
        <f t="shared" si="11"/>
        <v>26</v>
      </c>
      <c r="I40" s="14">
        <f t="shared" si="11"/>
        <v>25</v>
      </c>
      <c r="J40" s="14">
        <f t="shared" si="11"/>
        <v>571</v>
      </c>
      <c r="K40" s="39">
        <f t="shared" si="11"/>
        <v>8959</v>
      </c>
      <c r="L40" s="39">
        <f t="shared" si="11"/>
        <v>8309</v>
      </c>
      <c r="M40" s="39">
        <f t="shared" si="11"/>
        <v>943</v>
      </c>
      <c r="N40" s="39">
        <f t="shared" si="11"/>
        <v>7294</v>
      </c>
      <c r="O40" s="39">
        <f t="shared" si="11"/>
        <v>32</v>
      </c>
      <c r="P40" s="39">
        <f t="shared" si="11"/>
        <v>40</v>
      </c>
      <c r="Q40" s="39">
        <f t="shared" si="11"/>
        <v>650</v>
      </c>
      <c r="R40" s="39">
        <f t="shared" si="11"/>
        <v>18591</v>
      </c>
    </row>
    <row r="41" spans="1:18" ht="21" customHeight="1" x14ac:dyDescent="0.25">
      <c r="A41" s="13"/>
      <c r="B41" s="13" t="s">
        <v>46</v>
      </c>
      <c r="C41" s="12">
        <v>893</v>
      </c>
      <c r="D41" s="12">
        <v>184</v>
      </c>
      <c r="E41" s="12">
        <f t="shared" ref="E41:E49" si="12">SUM(D41-J41)</f>
        <v>174</v>
      </c>
      <c r="F41" s="12">
        <v>25</v>
      </c>
      <c r="G41" s="12">
        <v>148</v>
      </c>
      <c r="H41" s="12">
        <v>1</v>
      </c>
      <c r="I41" s="12">
        <v>0</v>
      </c>
      <c r="J41" s="12">
        <v>10</v>
      </c>
      <c r="K41" s="38">
        <v>306</v>
      </c>
      <c r="L41" s="38">
        <f t="shared" ref="L41:L49" si="13">SUM(K41-Q41)</f>
        <v>280</v>
      </c>
      <c r="M41" s="38">
        <v>56</v>
      </c>
      <c r="N41" s="38">
        <v>222</v>
      </c>
      <c r="O41" s="38">
        <v>2</v>
      </c>
      <c r="P41" s="38">
        <v>0</v>
      </c>
      <c r="Q41" s="38">
        <v>26</v>
      </c>
      <c r="R41" s="38">
        <v>772</v>
      </c>
    </row>
    <row r="42" spans="1:18" x14ac:dyDescent="0.25">
      <c r="A42" s="13"/>
      <c r="B42" s="13" t="s">
        <v>47</v>
      </c>
      <c r="C42" s="12">
        <v>335</v>
      </c>
      <c r="D42" s="12">
        <v>127</v>
      </c>
      <c r="E42" s="12">
        <f t="shared" si="12"/>
        <v>121</v>
      </c>
      <c r="F42" s="12">
        <v>12</v>
      </c>
      <c r="G42" s="12">
        <v>108</v>
      </c>
      <c r="H42" s="12">
        <v>1</v>
      </c>
      <c r="I42" s="12">
        <v>0</v>
      </c>
      <c r="J42" s="12">
        <v>6</v>
      </c>
      <c r="K42" s="38">
        <v>157</v>
      </c>
      <c r="L42" s="38">
        <f t="shared" si="13"/>
        <v>147</v>
      </c>
      <c r="M42" s="38">
        <v>23</v>
      </c>
      <c r="N42" s="38">
        <v>124</v>
      </c>
      <c r="O42" s="38">
        <v>0</v>
      </c>
      <c r="P42" s="38">
        <v>0</v>
      </c>
      <c r="Q42" s="38">
        <v>10</v>
      </c>
      <c r="R42" s="38">
        <v>302</v>
      </c>
    </row>
    <row r="43" spans="1:18" x14ac:dyDescent="0.25">
      <c r="A43" s="13"/>
      <c r="B43" s="13" t="s">
        <v>48</v>
      </c>
      <c r="C43" s="12">
        <v>721</v>
      </c>
      <c r="D43" s="12">
        <v>281</v>
      </c>
      <c r="E43" s="12">
        <f t="shared" si="12"/>
        <v>256</v>
      </c>
      <c r="F43" s="12">
        <v>63</v>
      </c>
      <c r="G43" s="12">
        <v>193</v>
      </c>
      <c r="H43" s="12">
        <v>0</v>
      </c>
      <c r="I43" s="12">
        <v>0</v>
      </c>
      <c r="J43" s="12">
        <v>25</v>
      </c>
      <c r="K43" s="38">
        <v>305</v>
      </c>
      <c r="L43" s="38">
        <f t="shared" si="13"/>
        <v>279</v>
      </c>
      <c r="M43" s="38">
        <v>80</v>
      </c>
      <c r="N43" s="38">
        <v>197</v>
      </c>
      <c r="O43" s="38">
        <v>1</v>
      </c>
      <c r="P43" s="38">
        <v>1</v>
      </c>
      <c r="Q43" s="38">
        <v>26</v>
      </c>
      <c r="R43" s="38">
        <v>693</v>
      </c>
    </row>
    <row r="44" spans="1:18" x14ac:dyDescent="0.25">
      <c r="A44" s="13"/>
      <c r="B44" s="13" t="s">
        <v>49</v>
      </c>
      <c r="C44" s="12">
        <v>535</v>
      </c>
      <c r="D44" s="12">
        <v>232</v>
      </c>
      <c r="E44" s="12">
        <f t="shared" si="12"/>
        <v>227</v>
      </c>
      <c r="F44" s="12">
        <v>28</v>
      </c>
      <c r="G44" s="12">
        <v>199</v>
      </c>
      <c r="H44" s="12">
        <v>0</v>
      </c>
      <c r="I44" s="12">
        <v>0</v>
      </c>
      <c r="J44" s="12">
        <v>5</v>
      </c>
      <c r="K44" s="38">
        <v>245</v>
      </c>
      <c r="L44" s="38">
        <f t="shared" si="13"/>
        <v>227</v>
      </c>
      <c r="M44" s="38">
        <v>44</v>
      </c>
      <c r="N44" s="38">
        <v>180</v>
      </c>
      <c r="O44" s="38">
        <v>3</v>
      </c>
      <c r="P44" s="38">
        <v>0</v>
      </c>
      <c r="Q44" s="38">
        <v>18</v>
      </c>
      <c r="R44" s="38">
        <v>521</v>
      </c>
    </row>
    <row r="45" spans="1:18" x14ac:dyDescent="0.25">
      <c r="A45" s="13"/>
      <c r="B45" s="13" t="s">
        <v>50</v>
      </c>
      <c r="C45" s="12">
        <v>737</v>
      </c>
      <c r="D45" s="12">
        <v>278</v>
      </c>
      <c r="E45" s="12">
        <f t="shared" si="12"/>
        <v>262</v>
      </c>
      <c r="F45" s="12">
        <v>29</v>
      </c>
      <c r="G45" s="12">
        <v>231</v>
      </c>
      <c r="H45" s="12">
        <v>1</v>
      </c>
      <c r="I45" s="12">
        <v>1</v>
      </c>
      <c r="J45" s="12">
        <v>16</v>
      </c>
      <c r="K45" s="38">
        <v>258</v>
      </c>
      <c r="L45" s="38">
        <f t="shared" si="13"/>
        <v>245</v>
      </c>
      <c r="M45" s="38">
        <v>33</v>
      </c>
      <c r="N45" s="38">
        <v>208</v>
      </c>
      <c r="O45" s="38">
        <v>1</v>
      </c>
      <c r="P45" s="38">
        <v>3</v>
      </c>
      <c r="Q45" s="38">
        <v>13</v>
      </c>
      <c r="R45" s="38">
        <v>758</v>
      </c>
    </row>
    <row r="46" spans="1:18" x14ac:dyDescent="0.25">
      <c r="A46" s="13"/>
      <c r="B46" s="13" t="s">
        <v>51</v>
      </c>
      <c r="C46" s="12">
        <v>3050</v>
      </c>
      <c r="D46" s="12">
        <v>1444</v>
      </c>
      <c r="E46" s="12">
        <f t="shared" si="12"/>
        <v>1283</v>
      </c>
      <c r="F46" s="12">
        <v>95</v>
      </c>
      <c r="G46" s="12">
        <v>1175</v>
      </c>
      <c r="H46" s="12">
        <v>4</v>
      </c>
      <c r="I46" s="12">
        <v>9</v>
      </c>
      <c r="J46" s="12">
        <v>161</v>
      </c>
      <c r="K46" s="38">
        <v>1491</v>
      </c>
      <c r="L46" s="38">
        <f t="shared" si="13"/>
        <v>1386</v>
      </c>
      <c r="M46" s="38">
        <v>123</v>
      </c>
      <c r="N46" s="38">
        <v>1236</v>
      </c>
      <c r="O46" s="38">
        <v>8</v>
      </c>
      <c r="P46" s="38">
        <v>19</v>
      </c>
      <c r="Q46" s="38">
        <v>105</v>
      </c>
      <c r="R46" s="38">
        <v>3000</v>
      </c>
    </row>
    <row r="47" spans="1:18" x14ac:dyDescent="0.25">
      <c r="A47" s="13"/>
      <c r="B47" s="13" t="s">
        <v>52</v>
      </c>
      <c r="C47" s="12">
        <v>1359</v>
      </c>
      <c r="D47" s="12">
        <v>599</v>
      </c>
      <c r="E47" s="12">
        <f t="shared" si="12"/>
        <v>531</v>
      </c>
      <c r="F47" s="12">
        <v>43</v>
      </c>
      <c r="G47" s="12">
        <v>482</v>
      </c>
      <c r="H47" s="12">
        <v>3</v>
      </c>
      <c r="I47" s="12">
        <v>3</v>
      </c>
      <c r="J47" s="12">
        <v>68</v>
      </c>
      <c r="K47" s="38">
        <v>638</v>
      </c>
      <c r="L47" s="38">
        <f t="shared" si="13"/>
        <v>558</v>
      </c>
      <c r="M47" s="38">
        <v>57</v>
      </c>
      <c r="N47" s="38">
        <v>494</v>
      </c>
      <c r="O47" s="38">
        <v>1</v>
      </c>
      <c r="P47" s="38">
        <v>6</v>
      </c>
      <c r="Q47" s="38">
        <v>80</v>
      </c>
      <c r="R47" s="38">
        <v>1319</v>
      </c>
    </row>
    <row r="48" spans="1:18" x14ac:dyDescent="0.25">
      <c r="A48" s="13"/>
      <c r="B48" s="13" t="s">
        <v>53</v>
      </c>
      <c r="C48" s="12">
        <v>6293</v>
      </c>
      <c r="D48" s="12">
        <v>2914</v>
      </c>
      <c r="E48" s="12">
        <f t="shared" si="12"/>
        <v>2767</v>
      </c>
      <c r="F48" s="12">
        <v>261</v>
      </c>
      <c r="G48" s="12">
        <v>2488</v>
      </c>
      <c r="H48" s="12">
        <v>6</v>
      </c>
      <c r="I48" s="12">
        <v>12</v>
      </c>
      <c r="J48" s="12">
        <v>147</v>
      </c>
      <c r="K48" s="38">
        <v>2996</v>
      </c>
      <c r="L48" s="38">
        <f t="shared" si="13"/>
        <v>2844</v>
      </c>
      <c r="M48" s="38">
        <v>224</v>
      </c>
      <c r="N48" s="38">
        <v>2606</v>
      </c>
      <c r="O48" s="38">
        <v>5</v>
      </c>
      <c r="P48" s="38">
        <v>9</v>
      </c>
      <c r="Q48" s="38">
        <v>152</v>
      </c>
      <c r="R48" s="38">
        <v>6211</v>
      </c>
    </row>
    <row r="49" spans="1:18" x14ac:dyDescent="0.25">
      <c r="A49" s="13"/>
      <c r="B49" s="13" t="s">
        <v>54</v>
      </c>
      <c r="C49" s="12">
        <v>4943</v>
      </c>
      <c r="D49" s="12">
        <v>2633</v>
      </c>
      <c r="E49" s="12">
        <f t="shared" si="12"/>
        <v>2500</v>
      </c>
      <c r="F49" s="12">
        <v>291</v>
      </c>
      <c r="G49" s="12">
        <v>2199</v>
      </c>
      <c r="H49" s="12">
        <v>10</v>
      </c>
      <c r="I49" s="12">
        <v>0</v>
      </c>
      <c r="J49" s="12">
        <v>133</v>
      </c>
      <c r="K49" s="38">
        <v>2563</v>
      </c>
      <c r="L49" s="38">
        <f t="shared" si="13"/>
        <v>2343</v>
      </c>
      <c r="M49" s="38">
        <v>303</v>
      </c>
      <c r="N49" s="38">
        <v>2027</v>
      </c>
      <c r="O49" s="38">
        <v>11</v>
      </c>
      <c r="P49" s="38">
        <v>2</v>
      </c>
      <c r="Q49" s="38">
        <v>220</v>
      </c>
      <c r="R49" s="38">
        <v>5015</v>
      </c>
    </row>
    <row r="50" spans="1:18" ht="21" customHeight="1" x14ac:dyDescent="0.25">
      <c r="A50" s="15" t="s">
        <v>55</v>
      </c>
      <c r="B50" s="15"/>
      <c r="C50" s="14">
        <f t="shared" ref="C50:R50" si="14">SUM(C51:C59)</f>
        <v>10832</v>
      </c>
      <c r="D50" s="14">
        <f t="shared" si="14"/>
        <v>4943</v>
      </c>
      <c r="E50" s="14">
        <f t="shared" si="14"/>
        <v>4714</v>
      </c>
      <c r="F50" s="14">
        <f t="shared" si="14"/>
        <v>332</v>
      </c>
      <c r="G50" s="14">
        <f t="shared" si="14"/>
        <v>4349</v>
      </c>
      <c r="H50" s="14">
        <f t="shared" si="14"/>
        <v>15</v>
      </c>
      <c r="I50" s="14">
        <f t="shared" si="14"/>
        <v>18</v>
      </c>
      <c r="J50" s="14">
        <f t="shared" si="14"/>
        <v>229</v>
      </c>
      <c r="K50" s="39">
        <f t="shared" si="14"/>
        <v>4895</v>
      </c>
      <c r="L50" s="39">
        <f t="shared" si="14"/>
        <v>4715</v>
      </c>
      <c r="M50" s="39">
        <f t="shared" si="14"/>
        <v>426</v>
      </c>
      <c r="N50" s="39">
        <f t="shared" si="14"/>
        <v>4247</v>
      </c>
      <c r="O50" s="39">
        <f t="shared" si="14"/>
        <v>25</v>
      </c>
      <c r="P50" s="39">
        <f t="shared" si="14"/>
        <v>17</v>
      </c>
      <c r="Q50" s="39">
        <f t="shared" si="14"/>
        <v>180</v>
      </c>
      <c r="R50" s="39">
        <f t="shared" si="14"/>
        <v>10860</v>
      </c>
    </row>
    <row r="51" spans="1:18" ht="21" customHeight="1" x14ac:dyDescent="0.25">
      <c r="A51" s="13"/>
      <c r="B51" s="13" t="s">
        <v>56</v>
      </c>
      <c r="C51" s="12">
        <v>962</v>
      </c>
      <c r="D51" s="12">
        <v>442</v>
      </c>
      <c r="E51" s="12">
        <f t="shared" ref="E51:E59" si="15">SUM(D51-J51)</f>
        <v>418</v>
      </c>
      <c r="F51" s="12">
        <v>31</v>
      </c>
      <c r="G51" s="12">
        <v>385</v>
      </c>
      <c r="H51" s="12">
        <v>1</v>
      </c>
      <c r="I51" s="12">
        <v>1</v>
      </c>
      <c r="J51" s="12">
        <v>24</v>
      </c>
      <c r="K51" s="38">
        <v>445</v>
      </c>
      <c r="L51" s="38">
        <f t="shared" ref="L51:L59" si="16">SUM(K51-Q51)</f>
        <v>422</v>
      </c>
      <c r="M51" s="38">
        <v>30</v>
      </c>
      <c r="N51" s="38">
        <v>389</v>
      </c>
      <c r="O51" s="38">
        <v>2</v>
      </c>
      <c r="P51" s="38">
        <v>1</v>
      </c>
      <c r="Q51" s="38">
        <v>23</v>
      </c>
      <c r="R51" s="38">
        <v>962</v>
      </c>
    </row>
    <row r="52" spans="1:18" x14ac:dyDescent="0.25">
      <c r="A52" s="13"/>
      <c r="B52" s="13" t="s">
        <v>57</v>
      </c>
      <c r="C52" s="12">
        <v>729</v>
      </c>
      <c r="D52" s="12">
        <v>274</v>
      </c>
      <c r="E52" s="12">
        <f t="shared" si="15"/>
        <v>244</v>
      </c>
      <c r="F52" s="12">
        <v>31</v>
      </c>
      <c r="G52" s="12">
        <v>210</v>
      </c>
      <c r="H52" s="12">
        <v>3</v>
      </c>
      <c r="I52" s="12">
        <v>0</v>
      </c>
      <c r="J52" s="12">
        <v>30</v>
      </c>
      <c r="K52" s="38">
        <v>285</v>
      </c>
      <c r="L52" s="38">
        <f t="shared" si="16"/>
        <v>264</v>
      </c>
      <c r="M52" s="38">
        <v>30</v>
      </c>
      <c r="N52" s="38">
        <v>230</v>
      </c>
      <c r="O52" s="38">
        <v>4</v>
      </c>
      <c r="P52" s="38">
        <v>0</v>
      </c>
      <c r="Q52" s="38">
        <v>21</v>
      </c>
      <c r="R52" s="38">
        <v>717</v>
      </c>
    </row>
    <row r="53" spans="1:18" x14ac:dyDescent="0.25">
      <c r="A53" s="13"/>
      <c r="B53" s="13" t="s">
        <v>58</v>
      </c>
      <c r="C53" s="12">
        <v>1783</v>
      </c>
      <c r="D53" s="12">
        <v>863</v>
      </c>
      <c r="E53" s="12">
        <f t="shared" si="15"/>
        <v>820</v>
      </c>
      <c r="F53" s="12">
        <v>24</v>
      </c>
      <c r="G53" s="12">
        <v>787</v>
      </c>
      <c r="H53" s="12">
        <v>4</v>
      </c>
      <c r="I53" s="12">
        <v>5</v>
      </c>
      <c r="J53" s="12">
        <v>43</v>
      </c>
      <c r="K53" s="38">
        <v>736</v>
      </c>
      <c r="L53" s="38">
        <f t="shared" si="16"/>
        <v>717</v>
      </c>
      <c r="M53" s="38">
        <v>67</v>
      </c>
      <c r="N53" s="38">
        <v>642</v>
      </c>
      <c r="O53" s="38">
        <v>5</v>
      </c>
      <c r="P53" s="38">
        <v>3</v>
      </c>
      <c r="Q53" s="38">
        <v>19</v>
      </c>
      <c r="R53" s="38">
        <v>1904</v>
      </c>
    </row>
    <row r="54" spans="1:18" x14ac:dyDescent="0.25">
      <c r="A54" s="13"/>
      <c r="B54" s="13" t="s">
        <v>59</v>
      </c>
      <c r="C54" s="12">
        <v>743</v>
      </c>
      <c r="D54" s="12">
        <v>312</v>
      </c>
      <c r="E54" s="12">
        <f t="shared" si="15"/>
        <v>296</v>
      </c>
      <c r="F54" s="12">
        <v>15</v>
      </c>
      <c r="G54" s="12">
        <v>281</v>
      </c>
      <c r="H54" s="12">
        <v>0</v>
      </c>
      <c r="I54" s="12">
        <v>0</v>
      </c>
      <c r="J54" s="12">
        <v>16</v>
      </c>
      <c r="K54" s="38">
        <v>374</v>
      </c>
      <c r="L54" s="38">
        <f t="shared" si="16"/>
        <v>358</v>
      </c>
      <c r="M54" s="38">
        <v>38</v>
      </c>
      <c r="N54" s="38">
        <v>319</v>
      </c>
      <c r="O54" s="38">
        <v>1</v>
      </c>
      <c r="P54" s="38">
        <v>0</v>
      </c>
      <c r="Q54" s="38">
        <v>16</v>
      </c>
      <c r="R54" s="38">
        <v>682</v>
      </c>
    </row>
    <row r="55" spans="1:18" x14ac:dyDescent="0.25">
      <c r="A55" s="13"/>
      <c r="B55" s="13" t="s">
        <v>60</v>
      </c>
      <c r="C55" s="12">
        <v>1688</v>
      </c>
      <c r="D55" s="12">
        <v>777</v>
      </c>
      <c r="E55" s="12">
        <f t="shared" si="15"/>
        <v>754</v>
      </c>
      <c r="F55" s="12">
        <v>83</v>
      </c>
      <c r="G55" s="12">
        <v>662</v>
      </c>
      <c r="H55" s="12">
        <v>4</v>
      </c>
      <c r="I55" s="12">
        <v>5</v>
      </c>
      <c r="J55" s="12">
        <v>23</v>
      </c>
      <c r="K55" s="38">
        <v>673</v>
      </c>
      <c r="L55" s="38">
        <f t="shared" si="16"/>
        <v>644</v>
      </c>
      <c r="M55" s="38">
        <v>59</v>
      </c>
      <c r="N55" s="38">
        <v>577</v>
      </c>
      <c r="O55" s="38">
        <v>4</v>
      </c>
      <c r="P55" s="38">
        <v>4</v>
      </c>
      <c r="Q55" s="38">
        <v>29</v>
      </c>
      <c r="R55" s="38">
        <v>1790</v>
      </c>
    </row>
    <row r="56" spans="1:18" x14ac:dyDescent="0.25">
      <c r="A56" s="13"/>
      <c r="B56" s="13" t="s">
        <v>61</v>
      </c>
      <c r="C56" s="12">
        <v>1606</v>
      </c>
      <c r="D56" s="12">
        <v>671</v>
      </c>
      <c r="E56" s="12">
        <f t="shared" si="15"/>
        <v>633</v>
      </c>
      <c r="F56" s="12">
        <v>94</v>
      </c>
      <c r="G56" s="12">
        <v>532</v>
      </c>
      <c r="H56" s="12">
        <v>2</v>
      </c>
      <c r="I56" s="12">
        <v>5</v>
      </c>
      <c r="J56" s="12">
        <v>38</v>
      </c>
      <c r="K56" s="38">
        <v>623</v>
      </c>
      <c r="L56" s="38">
        <f t="shared" si="16"/>
        <v>590</v>
      </c>
      <c r="M56" s="38">
        <v>91</v>
      </c>
      <c r="N56" s="38">
        <v>491</v>
      </c>
      <c r="O56" s="38">
        <v>2</v>
      </c>
      <c r="P56" s="38">
        <v>6</v>
      </c>
      <c r="Q56" s="38">
        <v>33</v>
      </c>
      <c r="R56" s="38">
        <v>1645</v>
      </c>
    </row>
    <row r="57" spans="1:18" x14ac:dyDescent="0.25">
      <c r="A57" s="13"/>
      <c r="B57" s="13" t="s">
        <v>62</v>
      </c>
      <c r="C57" s="12">
        <v>1548</v>
      </c>
      <c r="D57" s="12">
        <v>820</v>
      </c>
      <c r="E57" s="12">
        <f t="shared" si="15"/>
        <v>790</v>
      </c>
      <c r="F57" s="12">
        <v>24</v>
      </c>
      <c r="G57" s="12">
        <v>766</v>
      </c>
      <c r="H57" s="12">
        <v>0</v>
      </c>
      <c r="I57" s="12">
        <v>0</v>
      </c>
      <c r="J57" s="12">
        <v>30</v>
      </c>
      <c r="K57" s="38">
        <v>899</v>
      </c>
      <c r="L57" s="38">
        <f t="shared" si="16"/>
        <v>884</v>
      </c>
      <c r="M57" s="38">
        <v>40</v>
      </c>
      <c r="N57" s="38">
        <v>841</v>
      </c>
      <c r="O57" s="38">
        <v>3</v>
      </c>
      <c r="P57" s="38">
        <v>0</v>
      </c>
      <c r="Q57" s="38">
        <v>15</v>
      </c>
      <c r="R57" s="38">
        <v>1471</v>
      </c>
    </row>
    <row r="58" spans="1:18" x14ac:dyDescent="0.25">
      <c r="A58" s="13"/>
      <c r="B58" s="13" t="s">
        <v>63</v>
      </c>
      <c r="C58" s="12">
        <v>625</v>
      </c>
      <c r="D58" s="12">
        <v>293</v>
      </c>
      <c r="E58" s="12">
        <f t="shared" si="15"/>
        <v>279</v>
      </c>
      <c r="F58" s="12">
        <v>10</v>
      </c>
      <c r="G58" s="12">
        <v>268</v>
      </c>
      <c r="H58" s="12">
        <v>1</v>
      </c>
      <c r="I58" s="12">
        <v>0</v>
      </c>
      <c r="J58" s="12">
        <v>14</v>
      </c>
      <c r="K58" s="38">
        <v>318</v>
      </c>
      <c r="L58" s="38">
        <f t="shared" si="16"/>
        <v>304</v>
      </c>
      <c r="M58" s="38">
        <v>31</v>
      </c>
      <c r="N58" s="38">
        <v>270</v>
      </c>
      <c r="O58" s="38">
        <v>3</v>
      </c>
      <c r="P58" s="38">
        <v>0</v>
      </c>
      <c r="Q58" s="38">
        <v>14</v>
      </c>
      <c r="R58" s="38">
        <v>600</v>
      </c>
    </row>
    <row r="59" spans="1:18" x14ac:dyDescent="0.25">
      <c r="A59" s="13"/>
      <c r="B59" s="13" t="s">
        <v>64</v>
      </c>
      <c r="C59" s="12">
        <v>1148</v>
      </c>
      <c r="D59" s="12">
        <v>491</v>
      </c>
      <c r="E59" s="12">
        <f t="shared" si="15"/>
        <v>480</v>
      </c>
      <c r="F59" s="12">
        <v>20</v>
      </c>
      <c r="G59" s="12">
        <v>458</v>
      </c>
      <c r="H59" s="12">
        <v>0</v>
      </c>
      <c r="I59" s="12">
        <v>2</v>
      </c>
      <c r="J59" s="12">
        <v>11</v>
      </c>
      <c r="K59" s="38">
        <v>542</v>
      </c>
      <c r="L59" s="38">
        <f t="shared" si="16"/>
        <v>532</v>
      </c>
      <c r="M59" s="38">
        <v>40</v>
      </c>
      <c r="N59" s="38">
        <v>488</v>
      </c>
      <c r="O59" s="38">
        <v>1</v>
      </c>
      <c r="P59" s="38">
        <v>3</v>
      </c>
      <c r="Q59" s="38">
        <v>10</v>
      </c>
      <c r="R59" s="38">
        <v>1089</v>
      </c>
    </row>
    <row r="60" spans="1:18" ht="21" customHeight="1" x14ac:dyDescent="0.25">
      <c r="A60" s="15" t="s">
        <v>65</v>
      </c>
      <c r="B60" s="15"/>
      <c r="C60" s="14">
        <f t="shared" ref="C60:R60" si="17">SUM(C61:C67)</f>
        <v>6437</v>
      </c>
      <c r="D60" s="14">
        <f t="shared" si="17"/>
        <v>2920</v>
      </c>
      <c r="E60" s="14">
        <f t="shared" si="17"/>
        <v>2734</v>
      </c>
      <c r="F60" s="14">
        <f t="shared" si="17"/>
        <v>212</v>
      </c>
      <c r="G60" s="14">
        <f t="shared" si="17"/>
        <v>2468</v>
      </c>
      <c r="H60" s="14">
        <f t="shared" si="17"/>
        <v>16</v>
      </c>
      <c r="I60" s="14">
        <f t="shared" si="17"/>
        <v>38</v>
      </c>
      <c r="J60" s="14">
        <f t="shared" si="17"/>
        <v>186</v>
      </c>
      <c r="K60" s="39">
        <f t="shared" si="17"/>
        <v>2982</v>
      </c>
      <c r="L60" s="39">
        <f t="shared" si="17"/>
        <v>2802</v>
      </c>
      <c r="M60" s="39">
        <f t="shared" si="17"/>
        <v>285</v>
      </c>
      <c r="N60" s="39">
        <f t="shared" si="17"/>
        <v>2477</v>
      </c>
      <c r="O60" s="39">
        <f t="shared" si="17"/>
        <v>18</v>
      </c>
      <c r="P60" s="39">
        <f t="shared" si="17"/>
        <v>22</v>
      </c>
      <c r="Q60" s="39">
        <f t="shared" si="17"/>
        <v>180</v>
      </c>
      <c r="R60" s="39">
        <f t="shared" si="17"/>
        <v>6375</v>
      </c>
    </row>
    <row r="61" spans="1:18" ht="21" customHeight="1" x14ac:dyDescent="0.25">
      <c r="A61" s="13"/>
      <c r="B61" s="13" t="s">
        <v>66</v>
      </c>
      <c r="C61" s="12">
        <v>2170</v>
      </c>
      <c r="D61" s="12">
        <v>986</v>
      </c>
      <c r="E61" s="12">
        <f t="shared" ref="E61:E67" si="18">SUM(D61-J61)</f>
        <v>921</v>
      </c>
      <c r="F61" s="12">
        <v>60</v>
      </c>
      <c r="G61" s="12">
        <v>839</v>
      </c>
      <c r="H61" s="12">
        <v>5</v>
      </c>
      <c r="I61" s="12">
        <v>17</v>
      </c>
      <c r="J61" s="12">
        <v>65</v>
      </c>
      <c r="K61" s="38">
        <v>981</v>
      </c>
      <c r="L61" s="38">
        <f t="shared" ref="L61:L67" si="19">SUM(K61-Q61)</f>
        <v>929</v>
      </c>
      <c r="M61" s="38">
        <v>115</v>
      </c>
      <c r="N61" s="38">
        <v>790</v>
      </c>
      <c r="O61" s="38">
        <v>6</v>
      </c>
      <c r="P61" s="38">
        <v>18</v>
      </c>
      <c r="Q61" s="38">
        <v>52</v>
      </c>
      <c r="R61" s="38">
        <v>2178</v>
      </c>
    </row>
    <row r="62" spans="1:18" x14ac:dyDescent="0.25">
      <c r="A62" s="13"/>
      <c r="B62" s="13" t="s">
        <v>67</v>
      </c>
      <c r="C62" s="12">
        <v>887</v>
      </c>
      <c r="D62" s="12">
        <v>423</v>
      </c>
      <c r="E62" s="12">
        <f t="shared" si="18"/>
        <v>399</v>
      </c>
      <c r="F62" s="12">
        <v>11</v>
      </c>
      <c r="G62" s="12">
        <v>386</v>
      </c>
      <c r="H62" s="12">
        <v>2</v>
      </c>
      <c r="I62" s="12">
        <v>0</v>
      </c>
      <c r="J62" s="12">
        <v>24</v>
      </c>
      <c r="K62" s="38">
        <v>380</v>
      </c>
      <c r="L62" s="38">
        <f t="shared" si="19"/>
        <v>353</v>
      </c>
      <c r="M62" s="38">
        <v>19</v>
      </c>
      <c r="N62" s="38">
        <v>330</v>
      </c>
      <c r="O62" s="38">
        <v>4</v>
      </c>
      <c r="P62" s="38">
        <v>0</v>
      </c>
      <c r="Q62" s="38">
        <v>27</v>
      </c>
      <c r="R62" s="38">
        <v>931</v>
      </c>
    </row>
    <row r="63" spans="1:18" x14ac:dyDescent="0.25">
      <c r="A63" s="13"/>
      <c r="B63" s="13" t="s">
        <v>68</v>
      </c>
      <c r="C63" s="12">
        <v>715</v>
      </c>
      <c r="D63" s="12">
        <v>288</v>
      </c>
      <c r="E63" s="12">
        <f t="shared" si="18"/>
        <v>274</v>
      </c>
      <c r="F63" s="12">
        <v>22</v>
      </c>
      <c r="G63" s="12">
        <v>232</v>
      </c>
      <c r="H63" s="12">
        <v>1</v>
      </c>
      <c r="I63" s="12">
        <v>19</v>
      </c>
      <c r="J63" s="12">
        <v>14</v>
      </c>
      <c r="K63" s="38">
        <v>337</v>
      </c>
      <c r="L63" s="38">
        <f t="shared" si="19"/>
        <v>317</v>
      </c>
      <c r="M63" s="38">
        <v>23</v>
      </c>
      <c r="N63" s="38">
        <v>289</v>
      </c>
      <c r="O63" s="38">
        <v>1</v>
      </c>
      <c r="P63" s="38">
        <v>4</v>
      </c>
      <c r="Q63" s="38">
        <v>20</v>
      </c>
      <c r="R63" s="38">
        <v>665</v>
      </c>
    </row>
    <row r="64" spans="1:18" x14ac:dyDescent="0.25">
      <c r="A64" s="13"/>
      <c r="B64" s="13" t="s">
        <v>69</v>
      </c>
      <c r="C64" s="12">
        <v>597</v>
      </c>
      <c r="D64" s="12">
        <v>321</v>
      </c>
      <c r="E64" s="12">
        <f t="shared" si="18"/>
        <v>299</v>
      </c>
      <c r="F64" s="12">
        <v>30</v>
      </c>
      <c r="G64" s="12">
        <v>269</v>
      </c>
      <c r="H64" s="12">
        <v>0</v>
      </c>
      <c r="I64" s="12">
        <v>0</v>
      </c>
      <c r="J64" s="12">
        <v>22</v>
      </c>
      <c r="K64" s="38">
        <v>343</v>
      </c>
      <c r="L64" s="38">
        <f t="shared" si="19"/>
        <v>326</v>
      </c>
      <c r="M64" s="38">
        <v>32</v>
      </c>
      <c r="N64" s="38">
        <v>292</v>
      </c>
      <c r="O64" s="38">
        <v>2</v>
      </c>
      <c r="P64" s="38">
        <v>0</v>
      </c>
      <c r="Q64" s="38">
        <v>17</v>
      </c>
      <c r="R64" s="38">
        <v>572</v>
      </c>
    </row>
    <row r="65" spans="1:18" x14ac:dyDescent="0.25">
      <c r="A65" s="13"/>
      <c r="B65" s="13" t="s">
        <v>70</v>
      </c>
      <c r="C65" s="12">
        <v>887</v>
      </c>
      <c r="D65" s="12">
        <v>378</v>
      </c>
      <c r="E65" s="12">
        <f t="shared" si="18"/>
        <v>358</v>
      </c>
      <c r="F65" s="12">
        <v>37</v>
      </c>
      <c r="G65" s="12">
        <v>318</v>
      </c>
      <c r="H65" s="12">
        <v>3</v>
      </c>
      <c r="I65" s="12">
        <v>0</v>
      </c>
      <c r="J65" s="12">
        <v>20</v>
      </c>
      <c r="K65" s="38">
        <v>368</v>
      </c>
      <c r="L65" s="38">
        <f t="shared" si="19"/>
        <v>351</v>
      </c>
      <c r="M65" s="38">
        <v>34</v>
      </c>
      <c r="N65" s="38">
        <v>315</v>
      </c>
      <c r="O65" s="38">
        <v>2</v>
      </c>
      <c r="P65" s="38">
        <v>0</v>
      </c>
      <c r="Q65" s="38">
        <v>17</v>
      </c>
      <c r="R65" s="38">
        <v>897</v>
      </c>
    </row>
    <row r="66" spans="1:18" x14ac:dyDescent="0.25">
      <c r="A66" s="13"/>
      <c r="B66" s="13" t="s">
        <v>71</v>
      </c>
      <c r="C66" s="12">
        <v>851</v>
      </c>
      <c r="D66" s="12">
        <v>387</v>
      </c>
      <c r="E66" s="12">
        <f t="shared" si="18"/>
        <v>363</v>
      </c>
      <c r="F66" s="12">
        <v>46</v>
      </c>
      <c r="G66" s="12">
        <v>315</v>
      </c>
      <c r="H66" s="12">
        <v>1</v>
      </c>
      <c r="I66" s="12">
        <v>1</v>
      </c>
      <c r="J66" s="12">
        <v>24</v>
      </c>
      <c r="K66" s="38">
        <v>417</v>
      </c>
      <c r="L66" s="38">
        <f t="shared" si="19"/>
        <v>389</v>
      </c>
      <c r="M66" s="38">
        <v>44</v>
      </c>
      <c r="N66" s="38">
        <v>344</v>
      </c>
      <c r="O66" s="38">
        <v>1</v>
      </c>
      <c r="P66" s="38">
        <v>0</v>
      </c>
      <c r="Q66" s="38">
        <v>28</v>
      </c>
      <c r="R66" s="38">
        <v>821</v>
      </c>
    </row>
    <row r="67" spans="1:18" x14ac:dyDescent="0.25">
      <c r="A67" s="13"/>
      <c r="B67" s="13" t="s">
        <v>72</v>
      </c>
      <c r="C67" s="12">
        <v>330</v>
      </c>
      <c r="D67" s="12">
        <v>137</v>
      </c>
      <c r="E67" s="12">
        <f t="shared" si="18"/>
        <v>120</v>
      </c>
      <c r="F67" s="12">
        <v>6</v>
      </c>
      <c r="G67" s="12">
        <v>109</v>
      </c>
      <c r="H67" s="12">
        <v>4</v>
      </c>
      <c r="I67" s="12">
        <v>1</v>
      </c>
      <c r="J67" s="12">
        <v>17</v>
      </c>
      <c r="K67" s="38">
        <v>156</v>
      </c>
      <c r="L67" s="38">
        <f t="shared" si="19"/>
        <v>137</v>
      </c>
      <c r="M67" s="38">
        <v>18</v>
      </c>
      <c r="N67" s="38">
        <v>117</v>
      </c>
      <c r="O67" s="38">
        <v>2</v>
      </c>
      <c r="P67" s="38">
        <v>0</v>
      </c>
      <c r="Q67" s="38">
        <v>19</v>
      </c>
      <c r="R67" s="38">
        <v>311</v>
      </c>
    </row>
    <row r="68" spans="1:18" ht="21" customHeight="1" x14ac:dyDescent="0.25">
      <c r="A68" s="15" t="s">
        <v>73</v>
      </c>
      <c r="B68" s="15"/>
      <c r="C68" s="14">
        <f t="shared" ref="C68:R68" si="20">SUM(C69:C78)</f>
        <v>10081</v>
      </c>
      <c r="D68" s="14">
        <f t="shared" si="20"/>
        <v>5113</v>
      </c>
      <c r="E68" s="14">
        <f t="shared" si="20"/>
        <v>4890</v>
      </c>
      <c r="F68" s="14">
        <f t="shared" si="20"/>
        <v>309</v>
      </c>
      <c r="G68" s="14">
        <f t="shared" si="20"/>
        <v>4415</v>
      </c>
      <c r="H68" s="14">
        <f t="shared" si="20"/>
        <v>22</v>
      </c>
      <c r="I68" s="14">
        <f t="shared" si="20"/>
        <v>144</v>
      </c>
      <c r="J68" s="14">
        <f t="shared" si="20"/>
        <v>223</v>
      </c>
      <c r="K68" s="39">
        <f t="shared" si="20"/>
        <v>4898</v>
      </c>
      <c r="L68" s="39">
        <f t="shared" si="20"/>
        <v>4669</v>
      </c>
      <c r="M68" s="39">
        <f t="shared" si="20"/>
        <v>392</v>
      </c>
      <c r="N68" s="39">
        <f t="shared" si="20"/>
        <v>4169</v>
      </c>
      <c r="O68" s="39">
        <f t="shared" si="20"/>
        <v>24</v>
      </c>
      <c r="P68" s="39">
        <f t="shared" si="20"/>
        <v>84</v>
      </c>
      <c r="Q68" s="39">
        <f t="shared" si="20"/>
        <v>229</v>
      </c>
      <c r="R68" s="39">
        <f t="shared" si="20"/>
        <v>10282</v>
      </c>
    </row>
    <row r="69" spans="1:18" ht="21" customHeight="1" x14ac:dyDescent="0.25">
      <c r="A69" s="13"/>
      <c r="B69" s="13" t="s">
        <v>74</v>
      </c>
      <c r="C69" s="12">
        <v>794</v>
      </c>
      <c r="D69" s="12">
        <v>332</v>
      </c>
      <c r="E69" s="12">
        <f t="shared" ref="E69:E78" si="21">SUM(D69-J69)</f>
        <v>306</v>
      </c>
      <c r="F69" s="12">
        <v>41</v>
      </c>
      <c r="G69" s="12">
        <v>262</v>
      </c>
      <c r="H69" s="12">
        <v>3</v>
      </c>
      <c r="I69" s="12">
        <v>0</v>
      </c>
      <c r="J69" s="12">
        <v>26</v>
      </c>
      <c r="K69" s="38">
        <v>333</v>
      </c>
      <c r="L69" s="38">
        <f t="shared" ref="L69:L78" si="22">SUM(K69-Q69)</f>
        <v>320</v>
      </c>
      <c r="M69" s="38">
        <v>47</v>
      </c>
      <c r="N69" s="38">
        <v>272</v>
      </c>
      <c r="O69" s="38">
        <v>1</v>
      </c>
      <c r="P69" s="38">
        <v>0</v>
      </c>
      <c r="Q69" s="38">
        <v>13</v>
      </c>
      <c r="R69" s="38">
        <v>795</v>
      </c>
    </row>
    <row r="70" spans="1:18" x14ac:dyDescent="0.25">
      <c r="A70" s="13"/>
      <c r="B70" s="13" t="s">
        <v>75</v>
      </c>
      <c r="C70" s="12">
        <v>435</v>
      </c>
      <c r="D70" s="12">
        <v>205</v>
      </c>
      <c r="E70" s="12">
        <f t="shared" si="21"/>
        <v>186</v>
      </c>
      <c r="F70" s="12">
        <v>21</v>
      </c>
      <c r="G70" s="12">
        <v>164</v>
      </c>
      <c r="H70" s="12">
        <v>1</v>
      </c>
      <c r="I70" s="12">
        <v>0</v>
      </c>
      <c r="J70" s="12">
        <v>19</v>
      </c>
      <c r="K70" s="38">
        <v>176</v>
      </c>
      <c r="L70" s="38">
        <f t="shared" si="22"/>
        <v>165</v>
      </c>
      <c r="M70" s="38">
        <v>21</v>
      </c>
      <c r="N70" s="38">
        <v>142</v>
      </c>
      <c r="O70" s="38">
        <v>2</v>
      </c>
      <c r="P70" s="38">
        <v>0</v>
      </c>
      <c r="Q70" s="38">
        <v>11</v>
      </c>
      <c r="R70" s="38">
        <v>463</v>
      </c>
    </row>
    <row r="71" spans="1:18" x14ac:dyDescent="0.25">
      <c r="A71" s="13"/>
      <c r="B71" s="13" t="s">
        <v>76</v>
      </c>
      <c r="C71" s="12">
        <v>779</v>
      </c>
      <c r="D71" s="12">
        <v>384</v>
      </c>
      <c r="E71" s="12">
        <f t="shared" si="21"/>
        <v>365</v>
      </c>
      <c r="F71" s="12">
        <v>11</v>
      </c>
      <c r="G71" s="12">
        <v>343</v>
      </c>
      <c r="H71" s="12">
        <v>3</v>
      </c>
      <c r="I71" s="12">
        <v>8</v>
      </c>
      <c r="J71" s="12">
        <v>19</v>
      </c>
      <c r="K71" s="38">
        <v>426</v>
      </c>
      <c r="L71" s="38">
        <f t="shared" si="22"/>
        <v>401</v>
      </c>
      <c r="M71" s="38">
        <v>16</v>
      </c>
      <c r="N71" s="38">
        <v>376</v>
      </c>
      <c r="O71" s="38">
        <v>1</v>
      </c>
      <c r="P71" s="38">
        <v>8</v>
      </c>
      <c r="Q71" s="38">
        <v>25</v>
      </c>
      <c r="R71" s="38">
        <v>738</v>
      </c>
    </row>
    <row r="72" spans="1:18" x14ac:dyDescent="0.25">
      <c r="A72" s="13"/>
      <c r="B72" s="13" t="s">
        <v>77</v>
      </c>
      <c r="C72" s="12">
        <v>947</v>
      </c>
      <c r="D72" s="12">
        <v>407</v>
      </c>
      <c r="E72" s="12">
        <f t="shared" si="21"/>
        <v>388</v>
      </c>
      <c r="F72" s="12">
        <v>17</v>
      </c>
      <c r="G72" s="12">
        <v>369</v>
      </c>
      <c r="H72" s="12">
        <v>2</v>
      </c>
      <c r="I72" s="12">
        <v>0</v>
      </c>
      <c r="J72" s="12">
        <v>19</v>
      </c>
      <c r="K72" s="38">
        <v>404</v>
      </c>
      <c r="L72" s="38">
        <f t="shared" si="22"/>
        <v>384</v>
      </c>
      <c r="M72" s="38">
        <v>25</v>
      </c>
      <c r="N72" s="38">
        <v>358</v>
      </c>
      <c r="O72" s="38">
        <v>1</v>
      </c>
      <c r="P72" s="38">
        <v>0</v>
      </c>
      <c r="Q72" s="38">
        <v>20</v>
      </c>
      <c r="R72" s="38">
        <v>951</v>
      </c>
    </row>
    <row r="73" spans="1:18" x14ac:dyDescent="0.25">
      <c r="A73" s="13"/>
      <c r="B73" s="13" t="s">
        <v>78</v>
      </c>
      <c r="C73" s="12">
        <v>922</v>
      </c>
      <c r="D73" s="12">
        <v>523</v>
      </c>
      <c r="E73" s="12">
        <f t="shared" si="21"/>
        <v>489</v>
      </c>
      <c r="F73" s="12">
        <v>31</v>
      </c>
      <c r="G73" s="12">
        <v>426</v>
      </c>
      <c r="H73" s="12">
        <v>0</v>
      </c>
      <c r="I73" s="12">
        <v>32</v>
      </c>
      <c r="J73" s="12">
        <v>34</v>
      </c>
      <c r="K73" s="38">
        <v>476</v>
      </c>
      <c r="L73" s="38">
        <f t="shared" si="22"/>
        <v>456</v>
      </c>
      <c r="M73" s="38">
        <v>44</v>
      </c>
      <c r="N73" s="38">
        <v>387</v>
      </c>
      <c r="O73" s="38">
        <v>4</v>
      </c>
      <c r="P73" s="38">
        <v>21</v>
      </c>
      <c r="Q73" s="38">
        <v>20</v>
      </c>
      <c r="R73" s="38">
        <v>964</v>
      </c>
    </row>
    <row r="74" spans="1:18" x14ac:dyDescent="0.25">
      <c r="A74" s="13"/>
      <c r="B74" s="13" t="s">
        <v>79</v>
      </c>
      <c r="C74" s="12">
        <v>2011</v>
      </c>
      <c r="D74" s="12">
        <v>1020</v>
      </c>
      <c r="E74" s="12">
        <f t="shared" si="21"/>
        <v>989</v>
      </c>
      <c r="F74" s="12">
        <v>53</v>
      </c>
      <c r="G74" s="12">
        <v>884</v>
      </c>
      <c r="H74" s="12">
        <v>3</v>
      </c>
      <c r="I74" s="12">
        <v>49</v>
      </c>
      <c r="J74" s="12">
        <v>31</v>
      </c>
      <c r="K74" s="38">
        <v>793</v>
      </c>
      <c r="L74" s="38">
        <f t="shared" si="22"/>
        <v>744</v>
      </c>
      <c r="M74" s="38">
        <v>78</v>
      </c>
      <c r="N74" s="38">
        <v>644</v>
      </c>
      <c r="O74" s="38">
        <v>4</v>
      </c>
      <c r="P74" s="38">
        <v>18</v>
      </c>
      <c r="Q74" s="38">
        <v>49</v>
      </c>
      <c r="R74" s="38">
        <v>2238</v>
      </c>
    </row>
    <row r="75" spans="1:18" x14ac:dyDescent="0.25">
      <c r="A75" s="13"/>
      <c r="B75" s="13" t="s">
        <v>80</v>
      </c>
      <c r="C75" s="12">
        <v>1834</v>
      </c>
      <c r="D75" s="12">
        <v>762</v>
      </c>
      <c r="E75" s="12">
        <f t="shared" si="21"/>
        <v>723</v>
      </c>
      <c r="F75" s="12">
        <v>48</v>
      </c>
      <c r="G75" s="12">
        <v>670</v>
      </c>
      <c r="H75" s="12">
        <v>2</v>
      </c>
      <c r="I75" s="12">
        <v>3</v>
      </c>
      <c r="J75" s="12">
        <v>39</v>
      </c>
      <c r="K75" s="38">
        <v>827</v>
      </c>
      <c r="L75" s="38">
        <f t="shared" si="22"/>
        <v>789</v>
      </c>
      <c r="M75" s="38">
        <v>66</v>
      </c>
      <c r="N75" s="38">
        <v>715</v>
      </c>
      <c r="O75" s="38">
        <v>4</v>
      </c>
      <c r="P75" s="38">
        <v>4</v>
      </c>
      <c r="Q75" s="38">
        <v>38</v>
      </c>
      <c r="R75" s="38">
        <v>1772</v>
      </c>
    </row>
    <row r="76" spans="1:18" x14ac:dyDescent="0.25">
      <c r="B76" s="13" t="s">
        <v>81</v>
      </c>
      <c r="C76" s="12">
        <v>1076</v>
      </c>
      <c r="D76" s="12">
        <v>489</v>
      </c>
      <c r="E76" s="12">
        <f t="shared" si="21"/>
        <v>472</v>
      </c>
      <c r="F76" s="12">
        <v>43</v>
      </c>
      <c r="G76" s="12">
        <v>425</v>
      </c>
      <c r="H76" s="12">
        <v>3</v>
      </c>
      <c r="I76" s="12">
        <v>1</v>
      </c>
      <c r="J76" s="12">
        <v>17</v>
      </c>
      <c r="K76" s="38">
        <v>548</v>
      </c>
      <c r="L76" s="38">
        <f t="shared" si="22"/>
        <v>537</v>
      </c>
      <c r="M76" s="38">
        <v>48</v>
      </c>
      <c r="N76" s="38">
        <v>487</v>
      </c>
      <c r="O76" s="38">
        <v>2</v>
      </c>
      <c r="P76" s="38">
        <v>0</v>
      </c>
      <c r="Q76" s="38">
        <v>11</v>
      </c>
      <c r="R76" s="38">
        <v>1013</v>
      </c>
    </row>
    <row r="77" spans="1:18" x14ac:dyDescent="0.25">
      <c r="B77" s="13" t="s">
        <v>82</v>
      </c>
      <c r="C77" s="12">
        <v>511</v>
      </c>
      <c r="D77" s="12">
        <v>319</v>
      </c>
      <c r="E77" s="12">
        <f t="shared" si="21"/>
        <v>313</v>
      </c>
      <c r="F77" s="12">
        <v>7</v>
      </c>
      <c r="G77" s="12">
        <v>287</v>
      </c>
      <c r="H77" s="12">
        <v>1</v>
      </c>
      <c r="I77" s="12">
        <v>18</v>
      </c>
      <c r="J77" s="12">
        <v>6</v>
      </c>
      <c r="K77" s="38">
        <v>319</v>
      </c>
      <c r="L77" s="38">
        <f t="shared" si="22"/>
        <v>295</v>
      </c>
      <c r="M77" s="38">
        <v>6</v>
      </c>
      <c r="N77" s="38">
        <v>275</v>
      </c>
      <c r="O77" s="38">
        <v>1</v>
      </c>
      <c r="P77" s="38">
        <v>13</v>
      </c>
      <c r="Q77" s="38">
        <v>24</v>
      </c>
      <c r="R77" s="38">
        <v>511</v>
      </c>
    </row>
    <row r="78" spans="1:18" x14ac:dyDescent="0.25">
      <c r="B78" s="13" t="s">
        <v>83</v>
      </c>
      <c r="C78" s="12">
        <v>772</v>
      </c>
      <c r="D78" s="12">
        <v>672</v>
      </c>
      <c r="E78" s="12">
        <f t="shared" si="21"/>
        <v>659</v>
      </c>
      <c r="F78" s="12">
        <v>37</v>
      </c>
      <c r="G78" s="12">
        <v>585</v>
      </c>
      <c r="H78" s="12">
        <v>4</v>
      </c>
      <c r="I78" s="12">
        <v>33</v>
      </c>
      <c r="J78" s="12">
        <v>13</v>
      </c>
      <c r="K78" s="38">
        <v>596</v>
      </c>
      <c r="L78" s="38">
        <f t="shared" si="22"/>
        <v>578</v>
      </c>
      <c r="M78" s="38">
        <v>41</v>
      </c>
      <c r="N78" s="38">
        <v>513</v>
      </c>
      <c r="O78" s="38">
        <v>4</v>
      </c>
      <c r="P78" s="38">
        <v>20</v>
      </c>
      <c r="Q78" s="38">
        <v>18</v>
      </c>
      <c r="R78" s="38">
        <v>837</v>
      </c>
    </row>
    <row r="79" spans="1:18" ht="21" customHeight="1" x14ac:dyDescent="0.25">
      <c r="A79" s="15" t="s">
        <v>84</v>
      </c>
      <c r="B79" s="15"/>
      <c r="C79" s="14">
        <f t="shared" ref="C79:R79" si="23">SUM(C80:C94)</f>
        <v>22513</v>
      </c>
      <c r="D79" s="14">
        <f t="shared" si="23"/>
        <v>11775</v>
      </c>
      <c r="E79" s="14">
        <f t="shared" si="23"/>
        <v>11030</v>
      </c>
      <c r="F79" s="14">
        <f t="shared" si="23"/>
        <v>1016</v>
      </c>
      <c r="G79" s="14">
        <f t="shared" si="23"/>
        <v>9824</v>
      </c>
      <c r="H79" s="14">
        <f t="shared" si="23"/>
        <v>46</v>
      </c>
      <c r="I79" s="14">
        <f t="shared" si="23"/>
        <v>144</v>
      </c>
      <c r="J79" s="14">
        <f t="shared" si="23"/>
        <v>745</v>
      </c>
      <c r="K79" s="39">
        <f t="shared" si="23"/>
        <v>11487</v>
      </c>
      <c r="L79" s="39">
        <f t="shared" si="23"/>
        <v>10789</v>
      </c>
      <c r="M79" s="39">
        <f t="shared" si="23"/>
        <v>1335</v>
      </c>
      <c r="N79" s="39">
        <f t="shared" si="23"/>
        <v>9288</v>
      </c>
      <c r="O79" s="39">
        <f t="shared" si="23"/>
        <v>55</v>
      </c>
      <c r="P79" s="39">
        <f t="shared" si="23"/>
        <v>111</v>
      </c>
      <c r="Q79" s="39">
        <f t="shared" si="23"/>
        <v>698</v>
      </c>
      <c r="R79" s="39">
        <f t="shared" si="23"/>
        <v>22777</v>
      </c>
    </row>
    <row r="80" spans="1:18" ht="21" customHeight="1" x14ac:dyDescent="0.25">
      <c r="A80" s="13"/>
      <c r="B80" s="13" t="s">
        <v>85</v>
      </c>
      <c r="C80" s="12">
        <v>302</v>
      </c>
      <c r="D80" s="12">
        <v>151</v>
      </c>
      <c r="E80" s="12">
        <f t="shared" ref="E80:E94" si="24">SUM(D80-J80)</f>
        <v>141</v>
      </c>
      <c r="F80" s="12">
        <v>10</v>
      </c>
      <c r="G80" s="12">
        <v>129</v>
      </c>
      <c r="H80" s="12">
        <v>1</v>
      </c>
      <c r="I80" s="12">
        <v>1</v>
      </c>
      <c r="J80" s="12">
        <v>10</v>
      </c>
      <c r="K80" s="38">
        <v>113</v>
      </c>
      <c r="L80" s="38">
        <f t="shared" ref="L80:L94" si="25">SUM(K80-Q80)</f>
        <v>105</v>
      </c>
      <c r="M80" s="38">
        <v>13</v>
      </c>
      <c r="N80" s="38">
        <v>88</v>
      </c>
      <c r="O80" s="38">
        <v>1</v>
      </c>
      <c r="P80" s="38">
        <v>3</v>
      </c>
      <c r="Q80" s="38">
        <v>8</v>
      </c>
      <c r="R80" s="38">
        <v>341</v>
      </c>
    </row>
    <row r="81" spans="1:18" x14ac:dyDescent="0.25">
      <c r="A81" s="13"/>
      <c r="B81" s="13" t="s">
        <v>86</v>
      </c>
      <c r="C81" s="12">
        <v>3937</v>
      </c>
      <c r="D81" s="12">
        <v>2626</v>
      </c>
      <c r="E81" s="12">
        <f t="shared" si="24"/>
        <v>2552</v>
      </c>
      <c r="F81" s="12">
        <v>333</v>
      </c>
      <c r="G81" s="12">
        <v>2212</v>
      </c>
      <c r="H81" s="12">
        <v>5</v>
      </c>
      <c r="I81" s="12">
        <v>2</v>
      </c>
      <c r="J81" s="12">
        <v>74</v>
      </c>
      <c r="K81" s="38">
        <v>2316</v>
      </c>
      <c r="L81" s="38">
        <f t="shared" si="25"/>
        <v>2242</v>
      </c>
      <c r="M81" s="38">
        <v>374</v>
      </c>
      <c r="N81" s="38">
        <v>1864</v>
      </c>
      <c r="O81" s="38">
        <v>3</v>
      </c>
      <c r="P81" s="38">
        <v>1</v>
      </c>
      <c r="Q81" s="38">
        <v>74</v>
      </c>
      <c r="R81" s="38">
        <v>4245</v>
      </c>
    </row>
    <row r="82" spans="1:18" x14ac:dyDescent="0.25">
      <c r="A82" s="13"/>
      <c r="B82" s="13" t="s">
        <v>87</v>
      </c>
      <c r="C82" s="12">
        <v>1731</v>
      </c>
      <c r="D82" s="12">
        <v>828</v>
      </c>
      <c r="E82" s="12">
        <f t="shared" si="24"/>
        <v>741</v>
      </c>
      <c r="F82" s="12">
        <v>75</v>
      </c>
      <c r="G82" s="12">
        <v>658</v>
      </c>
      <c r="H82" s="12">
        <v>0</v>
      </c>
      <c r="I82" s="12">
        <v>8</v>
      </c>
      <c r="J82" s="12">
        <v>87</v>
      </c>
      <c r="K82" s="38">
        <v>833</v>
      </c>
      <c r="L82" s="38">
        <f t="shared" si="25"/>
        <v>757</v>
      </c>
      <c r="M82" s="38">
        <v>115</v>
      </c>
      <c r="N82" s="38">
        <v>640</v>
      </c>
      <c r="O82" s="38">
        <v>1</v>
      </c>
      <c r="P82" s="38">
        <v>1</v>
      </c>
      <c r="Q82" s="38">
        <v>76</v>
      </c>
      <c r="R82" s="38">
        <v>1721</v>
      </c>
    </row>
    <row r="83" spans="1:18" x14ac:dyDescent="0.25">
      <c r="A83" s="13"/>
      <c r="B83" s="13" t="s">
        <v>88</v>
      </c>
      <c r="C83" s="12">
        <v>1863</v>
      </c>
      <c r="D83" s="12">
        <v>795</v>
      </c>
      <c r="E83" s="12">
        <f t="shared" si="24"/>
        <v>664</v>
      </c>
      <c r="F83" s="12">
        <v>40</v>
      </c>
      <c r="G83" s="12">
        <v>576</v>
      </c>
      <c r="H83" s="12">
        <v>9</v>
      </c>
      <c r="I83" s="12">
        <v>39</v>
      </c>
      <c r="J83" s="12">
        <v>131</v>
      </c>
      <c r="K83" s="38">
        <v>853</v>
      </c>
      <c r="L83" s="38">
        <f t="shared" si="25"/>
        <v>769</v>
      </c>
      <c r="M83" s="38">
        <v>64</v>
      </c>
      <c r="N83" s="38">
        <v>677</v>
      </c>
      <c r="O83" s="38">
        <v>10</v>
      </c>
      <c r="P83" s="38">
        <v>18</v>
      </c>
      <c r="Q83" s="38">
        <v>84</v>
      </c>
      <c r="R83" s="38">
        <v>1808</v>
      </c>
    </row>
    <row r="84" spans="1:18" x14ac:dyDescent="0.25">
      <c r="A84" s="13"/>
      <c r="B84" s="13" t="s">
        <v>89</v>
      </c>
      <c r="C84" s="12">
        <v>5407</v>
      </c>
      <c r="D84" s="12">
        <v>2085</v>
      </c>
      <c r="E84" s="12">
        <f t="shared" si="24"/>
        <v>1895</v>
      </c>
      <c r="F84" s="12">
        <v>199</v>
      </c>
      <c r="G84" s="12">
        <v>1684</v>
      </c>
      <c r="H84" s="12">
        <v>11</v>
      </c>
      <c r="I84" s="12">
        <v>1</v>
      </c>
      <c r="J84" s="12">
        <v>190</v>
      </c>
      <c r="K84" s="38">
        <v>2197</v>
      </c>
      <c r="L84" s="38">
        <f t="shared" si="25"/>
        <v>2031</v>
      </c>
      <c r="M84" s="38">
        <v>311</v>
      </c>
      <c r="N84" s="38">
        <v>1710</v>
      </c>
      <c r="O84" s="38">
        <v>9</v>
      </c>
      <c r="P84" s="38">
        <v>1</v>
      </c>
      <c r="Q84" s="38">
        <v>166</v>
      </c>
      <c r="R84" s="38">
        <v>5297</v>
      </c>
    </row>
    <row r="85" spans="1:18" x14ac:dyDescent="0.25">
      <c r="A85" s="13"/>
      <c r="B85" s="13" t="s">
        <v>90</v>
      </c>
      <c r="C85" s="12">
        <v>3226</v>
      </c>
      <c r="D85" s="12">
        <v>1923</v>
      </c>
      <c r="E85" s="12">
        <f t="shared" si="24"/>
        <v>1844</v>
      </c>
      <c r="F85" s="12">
        <v>84</v>
      </c>
      <c r="G85" s="12">
        <v>1755</v>
      </c>
      <c r="H85" s="12">
        <v>4</v>
      </c>
      <c r="I85" s="12">
        <v>1</v>
      </c>
      <c r="J85" s="12">
        <v>79</v>
      </c>
      <c r="K85" s="38">
        <v>1854</v>
      </c>
      <c r="L85" s="38">
        <f t="shared" si="25"/>
        <v>1747</v>
      </c>
      <c r="M85" s="38">
        <v>130</v>
      </c>
      <c r="N85" s="38">
        <v>1608</v>
      </c>
      <c r="O85" s="38">
        <v>8</v>
      </c>
      <c r="P85" s="38">
        <v>1</v>
      </c>
      <c r="Q85" s="38">
        <v>107</v>
      </c>
      <c r="R85" s="38">
        <v>3289</v>
      </c>
    </row>
    <row r="86" spans="1:18" x14ac:dyDescent="0.25">
      <c r="A86" s="13"/>
      <c r="B86" s="13" t="s">
        <v>91</v>
      </c>
      <c r="C86" s="12">
        <v>486</v>
      </c>
      <c r="D86" s="12">
        <v>247</v>
      </c>
      <c r="E86" s="12">
        <f t="shared" si="24"/>
        <v>236</v>
      </c>
      <c r="F86" s="12">
        <v>15</v>
      </c>
      <c r="G86" s="12">
        <v>179</v>
      </c>
      <c r="H86" s="12">
        <v>1</v>
      </c>
      <c r="I86" s="12">
        <v>41</v>
      </c>
      <c r="J86" s="12">
        <v>11</v>
      </c>
      <c r="K86" s="38">
        <v>244</v>
      </c>
      <c r="L86" s="38">
        <f t="shared" si="25"/>
        <v>237</v>
      </c>
      <c r="M86" s="38">
        <v>14</v>
      </c>
      <c r="N86" s="38">
        <v>187</v>
      </c>
      <c r="O86" s="38">
        <v>3</v>
      </c>
      <c r="P86" s="38">
        <v>33</v>
      </c>
      <c r="Q86" s="38">
        <v>7</v>
      </c>
      <c r="R86" s="38">
        <v>488</v>
      </c>
    </row>
    <row r="87" spans="1:18" x14ac:dyDescent="0.25">
      <c r="B87" s="13" t="s">
        <v>92</v>
      </c>
      <c r="C87" s="12">
        <v>623</v>
      </c>
      <c r="D87" s="12">
        <v>318</v>
      </c>
      <c r="E87" s="12">
        <f t="shared" si="24"/>
        <v>303</v>
      </c>
      <c r="F87" s="12">
        <v>35</v>
      </c>
      <c r="G87" s="12">
        <v>255</v>
      </c>
      <c r="H87" s="12">
        <v>2</v>
      </c>
      <c r="I87" s="12">
        <v>11</v>
      </c>
      <c r="J87" s="12">
        <v>15</v>
      </c>
      <c r="K87" s="38">
        <v>327</v>
      </c>
      <c r="L87" s="38">
        <f t="shared" si="25"/>
        <v>315</v>
      </c>
      <c r="M87" s="38">
        <v>38</v>
      </c>
      <c r="N87" s="38">
        <v>264</v>
      </c>
      <c r="O87" s="38">
        <v>3</v>
      </c>
      <c r="P87" s="38">
        <v>10</v>
      </c>
      <c r="Q87" s="38">
        <v>12</v>
      </c>
      <c r="R87" s="38">
        <v>613</v>
      </c>
    </row>
    <row r="88" spans="1:18" x14ac:dyDescent="0.25">
      <c r="B88" s="13" t="s">
        <v>93</v>
      </c>
      <c r="C88" s="12">
        <v>874</v>
      </c>
      <c r="D88" s="12">
        <v>595</v>
      </c>
      <c r="E88" s="12">
        <f t="shared" si="24"/>
        <v>584</v>
      </c>
      <c r="F88" s="12">
        <v>28</v>
      </c>
      <c r="G88" s="12">
        <v>542</v>
      </c>
      <c r="H88" s="12">
        <v>2</v>
      </c>
      <c r="I88" s="12">
        <v>12</v>
      </c>
      <c r="J88" s="12">
        <v>11</v>
      </c>
      <c r="K88" s="38">
        <v>603</v>
      </c>
      <c r="L88" s="38">
        <f t="shared" si="25"/>
        <v>593</v>
      </c>
      <c r="M88" s="38">
        <v>36</v>
      </c>
      <c r="N88" s="38">
        <v>541</v>
      </c>
      <c r="O88" s="38">
        <v>2</v>
      </c>
      <c r="P88" s="38">
        <v>14</v>
      </c>
      <c r="Q88" s="38">
        <v>10</v>
      </c>
      <c r="R88" s="38">
        <v>862</v>
      </c>
    </row>
    <row r="89" spans="1:18" x14ac:dyDescent="0.25">
      <c r="B89" s="13" t="s">
        <v>94</v>
      </c>
      <c r="C89" s="12">
        <v>1168</v>
      </c>
      <c r="D89" s="12">
        <v>543</v>
      </c>
      <c r="E89" s="12">
        <f t="shared" si="24"/>
        <v>499</v>
      </c>
      <c r="F89" s="12">
        <v>57</v>
      </c>
      <c r="G89" s="12">
        <v>440</v>
      </c>
      <c r="H89" s="12">
        <v>1</v>
      </c>
      <c r="I89" s="12">
        <v>1</v>
      </c>
      <c r="J89" s="12">
        <v>44</v>
      </c>
      <c r="K89" s="38">
        <v>547</v>
      </c>
      <c r="L89" s="38">
        <f t="shared" si="25"/>
        <v>479</v>
      </c>
      <c r="M89" s="38">
        <v>53</v>
      </c>
      <c r="N89" s="38">
        <v>423</v>
      </c>
      <c r="O89" s="38">
        <v>2</v>
      </c>
      <c r="P89" s="38">
        <v>1</v>
      </c>
      <c r="Q89" s="38">
        <v>68</v>
      </c>
      <c r="R89" s="38">
        <v>1162</v>
      </c>
    </row>
    <row r="90" spans="1:18" x14ac:dyDescent="0.25">
      <c r="B90" s="13" t="s">
        <v>95</v>
      </c>
      <c r="C90" s="12">
        <v>1052</v>
      </c>
      <c r="D90" s="12">
        <v>676</v>
      </c>
      <c r="E90" s="12">
        <f t="shared" si="24"/>
        <v>642</v>
      </c>
      <c r="F90" s="12">
        <v>62</v>
      </c>
      <c r="G90" s="12">
        <v>564</v>
      </c>
      <c r="H90" s="12">
        <v>3</v>
      </c>
      <c r="I90" s="12">
        <v>13</v>
      </c>
      <c r="J90" s="12">
        <v>34</v>
      </c>
      <c r="K90" s="38">
        <v>603</v>
      </c>
      <c r="L90" s="38">
        <f t="shared" si="25"/>
        <v>572</v>
      </c>
      <c r="M90" s="38">
        <v>77</v>
      </c>
      <c r="N90" s="38">
        <v>476</v>
      </c>
      <c r="O90" s="38">
        <v>5</v>
      </c>
      <c r="P90" s="38">
        <v>14</v>
      </c>
      <c r="Q90" s="38">
        <v>31</v>
      </c>
      <c r="R90" s="38">
        <v>1121</v>
      </c>
    </row>
    <row r="91" spans="1:18" x14ac:dyDescent="0.25">
      <c r="B91" s="13" t="s">
        <v>96</v>
      </c>
      <c r="C91" s="12">
        <v>642</v>
      </c>
      <c r="D91" s="12">
        <v>336</v>
      </c>
      <c r="E91" s="12">
        <f t="shared" si="24"/>
        <v>325</v>
      </c>
      <c r="F91" s="12">
        <v>24</v>
      </c>
      <c r="G91" s="12">
        <v>298</v>
      </c>
      <c r="H91" s="12">
        <v>0</v>
      </c>
      <c r="I91" s="12">
        <v>3</v>
      </c>
      <c r="J91" s="12">
        <v>11</v>
      </c>
      <c r="K91" s="38">
        <v>338</v>
      </c>
      <c r="L91" s="38">
        <f t="shared" si="25"/>
        <v>322</v>
      </c>
      <c r="M91" s="38">
        <v>26</v>
      </c>
      <c r="N91" s="38">
        <v>288</v>
      </c>
      <c r="O91" s="38">
        <v>2</v>
      </c>
      <c r="P91" s="38">
        <v>6</v>
      </c>
      <c r="Q91" s="38">
        <v>16</v>
      </c>
      <c r="R91" s="38">
        <v>642</v>
      </c>
    </row>
    <row r="92" spans="1:18" x14ac:dyDescent="0.25">
      <c r="B92" s="13" t="s">
        <v>97</v>
      </c>
      <c r="C92" s="12">
        <v>1068</v>
      </c>
      <c r="D92" s="12">
        <v>544</v>
      </c>
      <c r="E92" s="12">
        <f t="shared" si="24"/>
        <v>498</v>
      </c>
      <c r="F92" s="12">
        <v>42</v>
      </c>
      <c r="G92" s="12">
        <v>449</v>
      </c>
      <c r="H92" s="12">
        <v>7</v>
      </c>
      <c r="I92" s="12">
        <v>0</v>
      </c>
      <c r="J92" s="12">
        <v>46</v>
      </c>
      <c r="K92" s="38">
        <v>557</v>
      </c>
      <c r="L92" s="38">
        <f t="shared" si="25"/>
        <v>520</v>
      </c>
      <c r="M92" s="38">
        <v>66</v>
      </c>
      <c r="N92" s="38">
        <v>448</v>
      </c>
      <c r="O92" s="38">
        <v>6</v>
      </c>
      <c r="P92" s="38">
        <v>0</v>
      </c>
      <c r="Q92" s="38">
        <v>37</v>
      </c>
      <c r="R92" s="38">
        <v>1049</v>
      </c>
    </row>
    <row r="93" spans="1:18" x14ac:dyDescent="0.25">
      <c r="B93" s="13" t="s">
        <v>98</v>
      </c>
      <c r="C93" s="12">
        <v>119</v>
      </c>
      <c r="D93" s="12">
        <v>97</v>
      </c>
      <c r="E93" s="12">
        <f t="shared" si="24"/>
        <v>95</v>
      </c>
      <c r="F93" s="12">
        <v>10</v>
      </c>
      <c r="G93" s="12">
        <v>75</v>
      </c>
      <c r="H93" s="12">
        <v>0</v>
      </c>
      <c r="I93" s="12">
        <v>10</v>
      </c>
      <c r="J93" s="12">
        <v>2</v>
      </c>
      <c r="K93" s="38">
        <v>93</v>
      </c>
      <c r="L93" s="38">
        <f t="shared" si="25"/>
        <v>92</v>
      </c>
      <c r="M93" s="38">
        <v>17</v>
      </c>
      <c r="N93" s="38">
        <v>68</v>
      </c>
      <c r="O93" s="38">
        <v>0</v>
      </c>
      <c r="P93" s="38">
        <v>7</v>
      </c>
      <c r="Q93" s="38">
        <v>1</v>
      </c>
      <c r="R93" s="38">
        <v>122</v>
      </c>
    </row>
    <row r="94" spans="1:18" x14ac:dyDescent="0.25">
      <c r="B94" s="13" t="s">
        <v>99</v>
      </c>
      <c r="C94" s="12">
        <v>15</v>
      </c>
      <c r="D94" s="12">
        <v>11</v>
      </c>
      <c r="E94" s="12">
        <f t="shared" si="24"/>
        <v>11</v>
      </c>
      <c r="F94" s="12">
        <v>2</v>
      </c>
      <c r="G94" s="12">
        <v>8</v>
      </c>
      <c r="H94" s="12">
        <v>0</v>
      </c>
      <c r="I94" s="12">
        <v>1</v>
      </c>
      <c r="J94" s="12">
        <v>0</v>
      </c>
      <c r="K94" s="38">
        <v>9</v>
      </c>
      <c r="L94" s="38">
        <f t="shared" si="25"/>
        <v>8</v>
      </c>
      <c r="M94" s="38">
        <v>1</v>
      </c>
      <c r="N94" s="38">
        <v>6</v>
      </c>
      <c r="O94" s="38">
        <v>0</v>
      </c>
      <c r="P94" s="38">
        <v>1</v>
      </c>
      <c r="Q94" s="38">
        <v>1</v>
      </c>
      <c r="R94" s="38">
        <v>17</v>
      </c>
    </row>
    <row r="95" spans="1:18" ht="21" customHeight="1" x14ac:dyDescent="0.25">
      <c r="A95" s="15" t="s">
        <v>100</v>
      </c>
      <c r="B95" s="15"/>
      <c r="C95" s="14">
        <f t="shared" ref="C95:R95" si="26">SUM(C96:C103)</f>
        <v>6022</v>
      </c>
      <c r="D95" s="14">
        <f t="shared" si="26"/>
        <v>3679</v>
      </c>
      <c r="E95" s="14">
        <f t="shared" si="26"/>
        <v>3468</v>
      </c>
      <c r="F95" s="14">
        <f t="shared" si="26"/>
        <v>288</v>
      </c>
      <c r="G95" s="14">
        <f t="shared" si="26"/>
        <v>2944</v>
      </c>
      <c r="H95" s="14">
        <f t="shared" si="26"/>
        <v>15</v>
      </c>
      <c r="I95" s="14">
        <f t="shared" si="26"/>
        <v>221</v>
      </c>
      <c r="J95" s="14">
        <f t="shared" si="26"/>
        <v>211</v>
      </c>
      <c r="K95" s="39">
        <f t="shared" si="26"/>
        <v>3619</v>
      </c>
      <c r="L95" s="39">
        <f t="shared" si="26"/>
        <v>3464</v>
      </c>
      <c r="M95" s="39">
        <f t="shared" si="26"/>
        <v>338</v>
      </c>
      <c r="N95" s="39">
        <f t="shared" si="26"/>
        <v>2951</v>
      </c>
      <c r="O95" s="39">
        <f t="shared" si="26"/>
        <v>11</v>
      </c>
      <c r="P95" s="39">
        <f t="shared" si="26"/>
        <v>164</v>
      </c>
      <c r="Q95" s="39">
        <f t="shared" si="26"/>
        <v>155</v>
      </c>
      <c r="R95" s="39">
        <f t="shared" si="26"/>
        <v>6073</v>
      </c>
    </row>
    <row r="96" spans="1:18" ht="21" customHeight="1" x14ac:dyDescent="0.25">
      <c r="A96" s="13"/>
      <c r="B96" s="13" t="s">
        <v>101</v>
      </c>
      <c r="C96" s="12">
        <v>1016</v>
      </c>
      <c r="D96" s="12">
        <v>525</v>
      </c>
      <c r="E96" s="12">
        <f t="shared" ref="E96:E103" si="27">SUM(D96-J96)</f>
        <v>488</v>
      </c>
      <c r="F96" s="12">
        <v>52</v>
      </c>
      <c r="G96" s="12">
        <v>422</v>
      </c>
      <c r="H96" s="12">
        <v>3</v>
      </c>
      <c r="I96" s="12">
        <v>11</v>
      </c>
      <c r="J96" s="12">
        <v>37</v>
      </c>
      <c r="K96" s="38">
        <v>506</v>
      </c>
      <c r="L96" s="38">
        <f t="shared" ref="L96:L103" si="28">SUM(K96-Q96)</f>
        <v>482</v>
      </c>
      <c r="M96" s="38">
        <v>49</v>
      </c>
      <c r="N96" s="38">
        <v>417</v>
      </c>
      <c r="O96" s="38">
        <v>4</v>
      </c>
      <c r="P96" s="38">
        <v>12</v>
      </c>
      <c r="Q96" s="38">
        <v>24</v>
      </c>
      <c r="R96" s="38">
        <v>1031</v>
      </c>
    </row>
    <row r="97" spans="1:18" x14ac:dyDescent="0.25">
      <c r="A97" s="13"/>
      <c r="B97" s="13" t="s">
        <v>102</v>
      </c>
      <c r="C97" s="12">
        <v>1032</v>
      </c>
      <c r="D97" s="12">
        <v>516</v>
      </c>
      <c r="E97" s="12">
        <f t="shared" si="27"/>
        <v>474</v>
      </c>
      <c r="F97" s="12">
        <v>32</v>
      </c>
      <c r="G97" s="12">
        <v>427</v>
      </c>
      <c r="H97" s="12">
        <v>6</v>
      </c>
      <c r="I97" s="12">
        <v>9</v>
      </c>
      <c r="J97" s="12">
        <v>42</v>
      </c>
      <c r="K97" s="38">
        <v>580</v>
      </c>
      <c r="L97" s="38">
        <f t="shared" si="28"/>
        <v>563</v>
      </c>
      <c r="M97" s="38">
        <v>65</v>
      </c>
      <c r="N97" s="38">
        <v>485</v>
      </c>
      <c r="O97" s="38">
        <v>2</v>
      </c>
      <c r="P97" s="38">
        <v>11</v>
      </c>
      <c r="Q97" s="38">
        <v>17</v>
      </c>
      <c r="R97" s="38">
        <v>964</v>
      </c>
    </row>
    <row r="98" spans="1:18" x14ac:dyDescent="0.25">
      <c r="A98" s="13"/>
      <c r="B98" s="13" t="s">
        <v>103</v>
      </c>
      <c r="C98" s="12">
        <v>1315</v>
      </c>
      <c r="D98" s="12">
        <v>1027</v>
      </c>
      <c r="E98" s="12">
        <f t="shared" si="27"/>
        <v>992</v>
      </c>
      <c r="F98" s="12">
        <v>56</v>
      </c>
      <c r="G98" s="12">
        <v>906</v>
      </c>
      <c r="H98" s="12">
        <v>2</v>
      </c>
      <c r="I98" s="12">
        <v>28</v>
      </c>
      <c r="J98" s="12">
        <v>35</v>
      </c>
      <c r="K98" s="38">
        <v>965</v>
      </c>
      <c r="L98" s="38">
        <f t="shared" si="28"/>
        <v>932</v>
      </c>
      <c r="M98" s="38">
        <v>78</v>
      </c>
      <c r="N98" s="38">
        <v>832</v>
      </c>
      <c r="O98" s="38">
        <v>0</v>
      </c>
      <c r="P98" s="38">
        <v>22</v>
      </c>
      <c r="Q98" s="38">
        <v>33</v>
      </c>
      <c r="R98" s="38">
        <v>1382</v>
      </c>
    </row>
    <row r="99" spans="1:18" x14ac:dyDescent="0.25">
      <c r="A99" s="13"/>
      <c r="B99" s="13" t="s">
        <v>104</v>
      </c>
      <c r="C99" s="12">
        <v>464</v>
      </c>
      <c r="D99" s="12">
        <v>221</v>
      </c>
      <c r="E99" s="12">
        <f t="shared" si="27"/>
        <v>207</v>
      </c>
      <c r="F99" s="12">
        <v>34</v>
      </c>
      <c r="G99" s="12">
        <v>132</v>
      </c>
      <c r="H99" s="12">
        <v>0</v>
      </c>
      <c r="I99" s="12">
        <v>41</v>
      </c>
      <c r="J99" s="12">
        <v>14</v>
      </c>
      <c r="K99" s="38">
        <v>240</v>
      </c>
      <c r="L99" s="38">
        <f t="shared" si="28"/>
        <v>221</v>
      </c>
      <c r="M99" s="38">
        <v>32</v>
      </c>
      <c r="N99" s="38">
        <v>164</v>
      </c>
      <c r="O99" s="38">
        <v>3</v>
      </c>
      <c r="P99" s="38">
        <v>22</v>
      </c>
      <c r="Q99" s="38">
        <v>19</v>
      </c>
      <c r="R99" s="38">
        <v>445</v>
      </c>
    </row>
    <row r="100" spans="1:18" x14ac:dyDescent="0.25">
      <c r="A100" s="13"/>
      <c r="B100" s="13" t="s">
        <v>105</v>
      </c>
      <c r="C100" s="12">
        <v>246</v>
      </c>
      <c r="D100" s="12">
        <v>136</v>
      </c>
      <c r="E100" s="12">
        <f t="shared" si="27"/>
        <v>117</v>
      </c>
      <c r="F100" s="12">
        <v>8</v>
      </c>
      <c r="G100" s="12">
        <v>93</v>
      </c>
      <c r="H100" s="12">
        <v>1</v>
      </c>
      <c r="I100" s="12">
        <v>15</v>
      </c>
      <c r="J100" s="12">
        <v>19</v>
      </c>
      <c r="K100" s="38">
        <v>135</v>
      </c>
      <c r="L100" s="38">
        <f t="shared" si="28"/>
        <v>122</v>
      </c>
      <c r="M100" s="38">
        <v>15</v>
      </c>
      <c r="N100" s="38">
        <v>98</v>
      </c>
      <c r="O100" s="38">
        <v>0</v>
      </c>
      <c r="P100" s="38">
        <v>9</v>
      </c>
      <c r="Q100" s="38">
        <v>13</v>
      </c>
      <c r="R100" s="38">
        <v>247</v>
      </c>
    </row>
    <row r="101" spans="1:18" x14ac:dyDescent="0.25">
      <c r="A101" s="13"/>
      <c r="B101" s="13" t="s">
        <v>106</v>
      </c>
      <c r="C101" s="12">
        <v>782</v>
      </c>
      <c r="D101" s="12">
        <v>437</v>
      </c>
      <c r="E101" s="12">
        <f t="shared" si="27"/>
        <v>406</v>
      </c>
      <c r="F101" s="12">
        <v>56</v>
      </c>
      <c r="G101" s="12">
        <v>266</v>
      </c>
      <c r="H101" s="12">
        <v>3</v>
      </c>
      <c r="I101" s="12">
        <v>81</v>
      </c>
      <c r="J101" s="12">
        <v>31</v>
      </c>
      <c r="K101" s="38">
        <v>431</v>
      </c>
      <c r="L101" s="38">
        <f t="shared" si="28"/>
        <v>408</v>
      </c>
      <c r="M101" s="38">
        <v>51</v>
      </c>
      <c r="N101" s="38">
        <v>290</v>
      </c>
      <c r="O101" s="38">
        <v>0</v>
      </c>
      <c r="P101" s="38">
        <v>67</v>
      </c>
      <c r="Q101" s="38">
        <v>23</v>
      </c>
      <c r="R101" s="38">
        <v>786</v>
      </c>
    </row>
    <row r="102" spans="1:18" x14ac:dyDescent="0.25">
      <c r="A102" s="13"/>
      <c r="B102" s="13" t="s">
        <v>107</v>
      </c>
      <c r="C102" s="12">
        <v>832</v>
      </c>
      <c r="D102" s="12">
        <v>566</v>
      </c>
      <c r="E102" s="12">
        <f t="shared" si="27"/>
        <v>545</v>
      </c>
      <c r="F102" s="12">
        <v>41</v>
      </c>
      <c r="G102" s="12">
        <v>477</v>
      </c>
      <c r="H102" s="12">
        <v>0</v>
      </c>
      <c r="I102" s="12">
        <v>27</v>
      </c>
      <c r="J102" s="12">
        <v>21</v>
      </c>
      <c r="K102" s="38">
        <v>520</v>
      </c>
      <c r="L102" s="38">
        <f t="shared" si="28"/>
        <v>504</v>
      </c>
      <c r="M102" s="38">
        <v>40</v>
      </c>
      <c r="N102" s="38">
        <v>451</v>
      </c>
      <c r="O102" s="38">
        <v>1</v>
      </c>
      <c r="P102" s="38">
        <v>12</v>
      </c>
      <c r="Q102" s="38">
        <v>16</v>
      </c>
      <c r="R102" s="38">
        <v>876</v>
      </c>
    </row>
    <row r="103" spans="1:18" x14ac:dyDescent="0.25">
      <c r="B103" s="13" t="s">
        <v>108</v>
      </c>
      <c r="C103" s="12">
        <v>335</v>
      </c>
      <c r="D103" s="12">
        <v>251</v>
      </c>
      <c r="E103" s="12">
        <f t="shared" si="27"/>
        <v>239</v>
      </c>
      <c r="F103" s="12">
        <v>9</v>
      </c>
      <c r="G103" s="12">
        <v>221</v>
      </c>
      <c r="H103" s="12">
        <v>0</v>
      </c>
      <c r="I103" s="12">
        <v>9</v>
      </c>
      <c r="J103" s="12">
        <v>12</v>
      </c>
      <c r="K103" s="38">
        <v>242</v>
      </c>
      <c r="L103" s="38">
        <f t="shared" si="28"/>
        <v>232</v>
      </c>
      <c r="M103" s="38">
        <v>8</v>
      </c>
      <c r="N103" s="38">
        <v>214</v>
      </c>
      <c r="O103" s="38">
        <v>1</v>
      </c>
      <c r="P103" s="38">
        <v>9</v>
      </c>
      <c r="Q103" s="38">
        <v>10</v>
      </c>
      <c r="R103" s="38">
        <v>342</v>
      </c>
    </row>
    <row r="104" spans="1:18" ht="21" customHeight="1" x14ac:dyDescent="0.25">
      <c r="A104" s="15" t="s">
        <v>109</v>
      </c>
      <c r="B104" s="15"/>
      <c r="C104" s="14">
        <f t="shared" ref="C104:R104" si="29">SUM(C105:C113)</f>
        <v>15569</v>
      </c>
      <c r="D104" s="14">
        <f t="shared" si="29"/>
        <v>6159</v>
      </c>
      <c r="E104" s="14">
        <f t="shared" si="29"/>
        <v>5658</v>
      </c>
      <c r="F104" s="14">
        <f t="shared" si="29"/>
        <v>481</v>
      </c>
      <c r="G104" s="14">
        <f t="shared" si="29"/>
        <v>5109</v>
      </c>
      <c r="H104" s="14">
        <f t="shared" si="29"/>
        <v>23</v>
      </c>
      <c r="I104" s="14">
        <f t="shared" si="29"/>
        <v>45</v>
      </c>
      <c r="J104" s="14">
        <f t="shared" si="29"/>
        <v>501</v>
      </c>
      <c r="K104" s="39">
        <f t="shared" si="29"/>
        <v>6555</v>
      </c>
      <c r="L104" s="39">
        <f t="shared" si="29"/>
        <v>6168</v>
      </c>
      <c r="M104" s="39">
        <f t="shared" si="29"/>
        <v>767</v>
      </c>
      <c r="N104" s="39">
        <f t="shared" si="29"/>
        <v>5293</v>
      </c>
      <c r="O104" s="39">
        <f t="shared" si="29"/>
        <v>40</v>
      </c>
      <c r="P104" s="39">
        <f t="shared" si="29"/>
        <v>68</v>
      </c>
      <c r="Q104" s="39">
        <f t="shared" si="29"/>
        <v>387</v>
      </c>
      <c r="R104" s="39">
        <f t="shared" si="29"/>
        <v>15150</v>
      </c>
    </row>
    <row r="105" spans="1:18" ht="21" customHeight="1" x14ac:dyDescent="0.25">
      <c r="A105" s="13"/>
      <c r="B105" s="13" t="s">
        <v>110</v>
      </c>
      <c r="C105" s="12">
        <v>1135</v>
      </c>
      <c r="D105" s="12">
        <v>469</v>
      </c>
      <c r="E105" s="12">
        <f t="shared" ref="E105:E113" si="30">SUM(D105-J105)</f>
        <v>449</v>
      </c>
      <c r="F105" s="12">
        <v>60</v>
      </c>
      <c r="G105" s="12">
        <v>385</v>
      </c>
      <c r="H105" s="12">
        <v>1</v>
      </c>
      <c r="I105" s="12">
        <v>3</v>
      </c>
      <c r="J105" s="12">
        <v>20</v>
      </c>
      <c r="K105" s="38">
        <v>499</v>
      </c>
      <c r="L105" s="38">
        <f t="shared" ref="L105:L113" si="31">SUM(K105-Q105)</f>
        <v>484</v>
      </c>
      <c r="M105" s="38">
        <v>83</v>
      </c>
      <c r="N105" s="38">
        <v>395</v>
      </c>
      <c r="O105" s="38">
        <v>5</v>
      </c>
      <c r="P105" s="38">
        <v>1</v>
      </c>
      <c r="Q105" s="38">
        <v>15</v>
      </c>
      <c r="R105" s="38">
        <v>1101</v>
      </c>
    </row>
    <row r="106" spans="1:18" x14ac:dyDescent="0.25">
      <c r="A106" s="13"/>
      <c r="B106" s="13" t="s">
        <v>111</v>
      </c>
      <c r="C106" s="12">
        <v>525</v>
      </c>
      <c r="D106" s="12">
        <v>221</v>
      </c>
      <c r="E106" s="12">
        <f t="shared" si="30"/>
        <v>207</v>
      </c>
      <c r="F106" s="12">
        <v>10</v>
      </c>
      <c r="G106" s="12">
        <v>194</v>
      </c>
      <c r="H106" s="12">
        <v>3</v>
      </c>
      <c r="I106" s="12">
        <v>0</v>
      </c>
      <c r="J106" s="12">
        <v>14</v>
      </c>
      <c r="K106" s="38">
        <v>198</v>
      </c>
      <c r="L106" s="38">
        <f t="shared" si="31"/>
        <v>178</v>
      </c>
      <c r="M106" s="38">
        <v>22</v>
      </c>
      <c r="N106" s="38">
        <v>151</v>
      </c>
      <c r="O106" s="38">
        <v>2</v>
      </c>
      <c r="P106" s="38">
        <v>3</v>
      </c>
      <c r="Q106" s="38">
        <v>20</v>
      </c>
      <c r="R106" s="38">
        <v>546</v>
      </c>
    </row>
    <row r="107" spans="1:18" x14ac:dyDescent="0.25">
      <c r="A107" s="13"/>
      <c r="B107" s="13" t="s">
        <v>112</v>
      </c>
      <c r="C107" s="12">
        <v>947</v>
      </c>
      <c r="D107" s="12">
        <v>353</v>
      </c>
      <c r="E107" s="12">
        <f t="shared" si="30"/>
        <v>337</v>
      </c>
      <c r="F107" s="12">
        <v>12</v>
      </c>
      <c r="G107" s="12">
        <v>323</v>
      </c>
      <c r="H107" s="12">
        <v>1</v>
      </c>
      <c r="I107" s="12">
        <v>1</v>
      </c>
      <c r="J107" s="12">
        <v>16</v>
      </c>
      <c r="K107" s="38">
        <v>444</v>
      </c>
      <c r="L107" s="38">
        <f t="shared" si="31"/>
        <v>426</v>
      </c>
      <c r="M107" s="38">
        <v>51</v>
      </c>
      <c r="N107" s="38">
        <v>374</v>
      </c>
      <c r="O107" s="38">
        <v>1</v>
      </c>
      <c r="P107" s="38">
        <v>0</v>
      </c>
      <c r="Q107" s="38">
        <v>18</v>
      </c>
      <c r="R107" s="38">
        <v>855</v>
      </c>
    </row>
    <row r="108" spans="1:18" x14ac:dyDescent="0.25">
      <c r="A108" s="13"/>
      <c r="B108" s="13" t="s">
        <v>113</v>
      </c>
      <c r="C108" s="12">
        <v>760</v>
      </c>
      <c r="D108" s="12">
        <v>406</v>
      </c>
      <c r="E108" s="12">
        <f t="shared" si="30"/>
        <v>384</v>
      </c>
      <c r="F108" s="12">
        <v>61</v>
      </c>
      <c r="G108" s="12">
        <v>305</v>
      </c>
      <c r="H108" s="12">
        <v>4</v>
      </c>
      <c r="I108" s="12">
        <v>14</v>
      </c>
      <c r="J108" s="12">
        <v>22</v>
      </c>
      <c r="K108" s="38">
        <v>393</v>
      </c>
      <c r="L108" s="38">
        <f t="shared" si="31"/>
        <v>357</v>
      </c>
      <c r="M108" s="38">
        <v>53</v>
      </c>
      <c r="N108" s="38">
        <v>275</v>
      </c>
      <c r="O108" s="38">
        <v>5</v>
      </c>
      <c r="P108" s="38">
        <v>24</v>
      </c>
      <c r="Q108" s="38">
        <v>36</v>
      </c>
      <c r="R108" s="38">
        <v>770</v>
      </c>
    </row>
    <row r="109" spans="1:18" x14ac:dyDescent="0.25">
      <c r="A109" s="13"/>
      <c r="B109" s="13" t="s">
        <v>114</v>
      </c>
      <c r="C109" s="12">
        <v>3992</v>
      </c>
      <c r="D109" s="12">
        <v>1559</v>
      </c>
      <c r="E109" s="12">
        <f t="shared" si="30"/>
        <v>1362</v>
      </c>
      <c r="F109" s="12">
        <v>131</v>
      </c>
      <c r="G109" s="12">
        <v>1219</v>
      </c>
      <c r="H109" s="12">
        <v>8</v>
      </c>
      <c r="I109" s="12">
        <v>4</v>
      </c>
      <c r="J109" s="12">
        <v>197</v>
      </c>
      <c r="K109" s="38">
        <v>1621</v>
      </c>
      <c r="L109" s="38">
        <f t="shared" si="31"/>
        <v>1523</v>
      </c>
      <c r="M109" s="38">
        <v>195</v>
      </c>
      <c r="N109" s="38">
        <v>1302</v>
      </c>
      <c r="O109" s="38">
        <v>9</v>
      </c>
      <c r="P109" s="38">
        <v>17</v>
      </c>
      <c r="Q109" s="38">
        <v>98</v>
      </c>
      <c r="R109" s="38">
        <v>3928</v>
      </c>
    </row>
    <row r="110" spans="1:18" x14ac:dyDescent="0.25">
      <c r="A110" s="13"/>
      <c r="B110" s="13" t="s">
        <v>115</v>
      </c>
      <c r="C110" s="12">
        <v>4720</v>
      </c>
      <c r="D110" s="12">
        <v>1619</v>
      </c>
      <c r="E110" s="12">
        <f t="shared" si="30"/>
        <v>1521</v>
      </c>
      <c r="F110" s="12">
        <v>74</v>
      </c>
      <c r="G110" s="12">
        <v>1442</v>
      </c>
      <c r="H110" s="12">
        <v>0</v>
      </c>
      <c r="I110" s="12">
        <v>5</v>
      </c>
      <c r="J110" s="12">
        <v>98</v>
      </c>
      <c r="K110" s="38">
        <v>1849</v>
      </c>
      <c r="L110" s="38">
        <f t="shared" si="31"/>
        <v>1757</v>
      </c>
      <c r="M110" s="38">
        <v>179</v>
      </c>
      <c r="N110" s="38">
        <v>1561</v>
      </c>
      <c r="O110" s="38">
        <v>11</v>
      </c>
      <c r="P110" s="38">
        <v>6</v>
      </c>
      <c r="Q110" s="38">
        <v>92</v>
      </c>
      <c r="R110" s="38">
        <v>4480</v>
      </c>
    </row>
    <row r="111" spans="1:18" x14ac:dyDescent="0.25">
      <c r="A111" s="13"/>
      <c r="B111" s="13" t="s">
        <v>116</v>
      </c>
      <c r="C111" s="12">
        <v>1879</v>
      </c>
      <c r="D111" s="12">
        <v>852</v>
      </c>
      <c r="E111" s="12">
        <f t="shared" si="30"/>
        <v>765</v>
      </c>
      <c r="F111" s="12">
        <v>61</v>
      </c>
      <c r="G111" s="12">
        <v>690</v>
      </c>
      <c r="H111" s="12">
        <v>4</v>
      </c>
      <c r="I111" s="12">
        <v>10</v>
      </c>
      <c r="J111" s="12">
        <v>87</v>
      </c>
      <c r="K111" s="38">
        <v>829</v>
      </c>
      <c r="L111" s="38">
        <f t="shared" si="31"/>
        <v>773</v>
      </c>
      <c r="M111" s="38">
        <v>92</v>
      </c>
      <c r="N111" s="38">
        <v>670</v>
      </c>
      <c r="O111" s="38">
        <v>3</v>
      </c>
      <c r="P111" s="38">
        <v>8</v>
      </c>
      <c r="Q111" s="38">
        <v>56</v>
      </c>
      <c r="R111" s="38">
        <v>1901</v>
      </c>
    </row>
    <row r="112" spans="1:18" x14ac:dyDescent="0.25">
      <c r="B112" s="13" t="s">
        <v>117</v>
      </c>
      <c r="C112" s="12">
        <v>746</v>
      </c>
      <c r="D112" s="12">
        <v>299</v>
      </c>
      <c r="E112" s="12">
        <f t="shared" si="30"/>
        <v>277</v>
      </c>
      <c r="F112" s="12">
        <v>38</v>
      </c>
      <c r="G112" s="12">
        <v>233</v>
      </c>
      <c r="H112" s="12">
        <v>1</v>
      </c>
      <c r="I112" s="12">
        <v>5</v>
      </c>
      <c r="J112" s="12">
        <v>22</v>
      </c>
      <c r="K112" s="38">
        <v>304</v>
      </c>
      <c r="L112" s="38">
        <f t="shared" si="31"/>
        <v>278</v>
      </c>
      <c r="M112" s="38">
        <v>59</v>
      </c>
      <c r="N112" s="38">
        <v>211</v>
      </c>
      <c r="O112" s="38">
        <v>3</v>
      </c>
      <c r="P112" s="38">
        <v>5</v>
      </c>
      <c r="Q112" s="38">
        <v>26</v>
      </c>
      <c r="R112" s="38">
        <v>741</v>
      </c>
    </row>
    <row r="113" spans="1:18" x14ac:dyDescent="0.25">
      <c r="B113" s="13" t="s">
        <v>118</v>
      </c>
      <c r="C113" s="12">
        <v>865</v>
      </c>
      <c r="D113" s="12">
        <v>381</v>
      </c>
      <c r="E113" s="12">
        <f t="shared" si="30"/>
        <v>356</v>
      </c>
      <c r="F113" s="12">
        <v>34</v>
      </c>
      <c r="G113" s="12">
        <v>318</v>
      </c>
      <c r="H113" s="12">
        <v>1</v>
      </c>
      <c r="I113" s="12">
        <v>3</v>
      </c>
      <c r="J113" s="12">
        <v>25</v>
      </c>
      <c r="K113" s="38">
        <v>418</v>
      </c>
      <c r="L113" s="38">
        <f t="shared" si="31"/>
        <v>392</v>
      </c>
      <c r="M113" s="38">
        <v>33</v>
      </c>
      <c r="N113" s="38">
        <v>354</v>
      </c>
      <c r="O113" s="38">
        <v>1</v>
      </c>
      <c r="P113" s="38">
        <v>4</v>
      </c>
      <c r="Q113" s="38">
        <v>26</v>
      </c>
      <c r="R113" s="38">
        <v>828</v>
      </c>
    </row>
    <row r="114" spans="1:18" x14ac:dyDescent="0.25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K114" s="40"/>
      <c r="L114" s="40"/>
      <c r="M114" s="40"/>
      <c r="N114" s="40"/>
      <c r="O114" s="40"/>
      <c r="P114" s="40"/>
      <c r="Q114" s="40"/>
      <c r="R114" s="40"/>
    </row>
    <row r="115" spans="1:18" x14ac:dyDescent="0.25">
      <c r="A115" s="5" t="s">
        <v>119</v>
      </c>
      <c r="B115" s="9"/>
      <c r="C115" s="8"/>
      <c r="D115" s="8"/>
      <c r="E115" s="8"/>
      <c r="F115" s="8"/>
      <c r="G115" s="8"/>
      <c r="H115" s="8"/>
      <c r="I115" s="8"/>
      <c r="J115" s="8"/>
    </row>
    <row r="116" spans="1:18" x14ac:dyDescent="0.25">
      <c r="A116" s="7" t="s">
        <v>120</v>
      </c>
      <c r="B116" s="4"/>
      <c r="C116" s="3"/>
      <c r="D116" s="3"/>
      <c r="E116" s="3"/>
      <c r="F116" s="6"/>
      <c r="G116" s="6"/>
      <c r="H116" s="6"/>
      <c r="I116" s="6"/>
      <c r="J116" s="6"/>
    </row>
    <row r="117" spans="1:18" x14ac:dyDescent="0.25">
      <c r="A117" s="5" t="s">
        <v>121</v>
      </c>
      <c r="B117" s="4"/>
      <c r="C117" s="3"/>
      <c r="D117" s="3"/>
      <c r="E117" s="3"/>
      <c r="F117" s="3"/>
      <c r="G117" s="3"/>
      <c r="H117" s="2"/>
      <c r="I117" s="2"/>
      <c r="J117" s="2"/>
    </row>
    <row r="1036" spans="3:10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5">
      <c r="C1576" s="1"/>
      <c r="D1576" s="1"/>
      <c r="E1576" s="1"/>
      <c r="F1576" s="1"/>
      <c r="G1576" s="1"/>
      <c r="H1576" s="1"/>
      <c r="I1576" s="1"/>
      <c r="J1576" s="1"/>
    </row>
    <row r="1577" spans="3:10" x14ac:dyDescent="0.25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5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5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5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5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5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5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5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5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5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5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5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5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5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5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5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5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5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5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5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5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5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5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5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5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5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5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5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5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5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5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5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5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5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5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5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5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5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5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5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5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5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5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5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5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5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5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5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5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5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5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5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5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5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5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5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5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5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5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5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5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5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5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5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5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5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5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5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5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5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5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5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5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5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5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5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5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5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5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5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5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5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5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5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5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5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5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5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5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5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5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5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5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5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5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5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5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5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5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5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5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5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5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5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5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5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5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5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5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5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5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5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5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5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5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5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5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5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5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5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5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5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5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5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5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5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5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5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5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5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5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5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5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5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5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5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5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5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5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5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5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5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5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5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5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5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5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5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5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5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5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5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5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5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5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5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5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5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5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5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5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5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5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5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5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5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5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5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5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5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5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5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5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5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5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5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5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5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5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5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5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5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5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5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5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5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5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5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5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5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5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5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5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5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5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5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5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5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5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5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5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5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5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5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5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5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5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5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5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5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5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5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5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5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5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5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5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5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5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5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5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5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5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5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5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5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5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5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5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5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5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5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5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5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5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5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5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5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5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5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5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5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5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5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5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5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5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5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5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5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5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5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5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5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5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5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5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5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5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5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5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5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5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5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5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5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5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5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5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5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5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5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5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5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5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5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5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5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5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5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5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5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5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5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5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5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5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5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5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5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5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5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5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5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5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5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5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5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5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5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5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5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5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5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5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5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5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5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5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5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5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5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5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5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5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5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5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5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5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5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5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5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5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5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5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5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5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5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5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5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5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5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5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5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5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5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5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5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5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5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5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5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5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5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5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5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5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5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5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5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5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5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5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5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5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5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5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5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5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5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5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5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5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5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5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5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5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5">
      <c r="C1944" s="1"/>
      <c r="D1944" s="1"/>
      <c r="E1944" s="1"/>
      <c r="F1944" s="1"/>
      <c r="G1944" s="1"/>
      <c r="H1944" s="1"/>
      <c r="I1944" s="1"/>
      <c r="J1944" s="1"/>
    </row>
  </sheetData>
  <mergeCells count="9">
    <mergeCell ref="K4:Q4"/>
    <mergeCell ref="R4:R5"/>
    <mergeCell ref="A1:J1"/>
    <mergeCell ref="A2:J2"/>
    <mergeCell ref="A3:J3"/>
    <mergeCell ref="A7:B7"/>
    <mergeCell ref="D4:J4"/>
    <mergeCell ref="A4:B5"/>
    <mergeCell ref="C4:C5"/>
  </mergeCells>
  <pageMargins left="0.75" right="0.75" top="0.45" bottom="0.45" header="0.3" footer="0.3"/>
  <pageSetup scale="75" fitToHeight="0" orientation="portrait"/>
  <headerFooter alignWithMargins="0"/>
  <rowBreaks count="1" manualBreakCount="1">
    <brk id="59" max="104857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E1</Table>
    <Quarter xmlns="adbf0efb-dbe3-4c6f-a043-a61cd902a429">Q2</Quarter>
    <Year xmlns="adbf0efb-dbe3-4c6f-a043-a61cd902a429">2021</Ye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DBAA44-15E9-4F98-95D5-52C6312F17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0E5FCD-746D-474F-8B14-06D9498A4EC4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3.xml><?xml version="1.0" encoding="utf-8"?>
<ds:datastoreItem xmlns:ds="http://schemas.openxmlformats.org/officeDocument/2006/customXml" ds:itemID="{222DE8EF-D0D3-4BDC-984A-0CDCAD30D1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Danita Mitchell</cp:lastModifiedBy>
  <cp:lastPrinted>2020-04-21T20:34:18Z</cp:lastPrinted>
  <dcterms:created xsi:type="dcterms:W3CDTF">2015-09-02T14:03:36Z</dcterms:created>
  <dcterms:modified xsi:type="dcterms:W3CDTF">2021-06-14T15:05:17Z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